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26.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252" windowHeight="4836" tabRatio="892" firstSheet="15" activeTab="22"/>
  </bookViews>
  <sheets>
    <sheet name="MSRR" sheetId="1" r:id="rId1"/>
    <sheet name="LAT PDR" sheetId="2" r:id="rId2"/>
    <sheet name="GBM PDR" sheetId="3" r:id="rId3"/>
    <sheet name="LAT dPDR" sheetId="4" r:id="rId4"/>
    <sheet name="SC SRR" sheetId="5" r:id="rId5"/>
    <sheet name="ACD CDR" sheetId="6" r:id="rId6"/>
    <sheet name="LAT Peer Reviews" sheetId="7" r:id="rId7"/>
    <sheet name="SC PDR" sheetId="8" r:id="rId8"/>
    <sheet name="SC FSW PDR" sheetId="9" r:id="rId9"/>
    <sheet name="LAT CDR" sheetId="10" r:id="rId10"/>
    <sheet name="MPDR" sheetId="11" r:id="rId11"/>
    <sheet name="GS SRR" sheetId="12" r:id="rId12"/>
    <sheet name="GBM DPU CDR" sheetId="13" r:id="rId13"/>
    <sheet name="LAT Post CDR Peer Reviews" sheetId="14" r:id="rId14"/>
    <sheet name="GBM Det &amp; PB CDR" sheetId="15" r:id="rId15"/>
    <sheet name="SC FSW CDR" sheetId="16" r:id="rId16"/>
    <sheet name="SC CDR" sheetId="17" r:id="rId17"/>
    <sheet name="AETD Ptg #1" sheetId="18" r:id="rId18"/>
    <sheet name="GBM CDR" sheetId="19" r:id="rId19"/>
    <sheet name="GS SDR" sheetId="20" r:id="rId20"/>
    <sheet name="MCDR" sheetId="21" r:id="rId21"/>
    <sheet name="ACD PER" sheetId="22" r:id="rId22"/>
    <sheet name="Open RFAs" sheetId="23" r:id="rId23"/>
    <sheet name="MSR-QSR Summary" sheetId="24" r:id="rId24"/>
    <sheet name="Summary" sheetId="25" r:id="rId25"/>
    <sheet name="Summary Chart" sheetId="26" r:id="rId26"/>
    <sheet name="Closure Sheet" sheetId="27" r:id="rId27"/>
    <sheet name="Closure Chart" sheetId="28" r:id="rId28"/>
  </sheets>
  <definedNames>
    <definedName name="_xlnm._FilterDatabase" localSheetId="14" hidden="1">'GBM Det &amp; PB CDR'!$A$1:$H$1</definedName>
    <definedName name="_xlnm._FilterDatabase" localSheetId="12" hidden="1">'GBM DPU CDR'!$A$1:$H$1</definedName>
    <definedName name="_xlnm._FilterDatabase" localSheetId="19" hidden="1">'GS SDR'!$A$1:$J$46</definedName>
    <definedName name="_xlnm._FilterDatabase" localSheetId="11" hidden="1">'GS SRR'!$A$1:$K$20</definedName>
    <definedName name="_xlnm._FilterDatabase" localSheetId="9" hidden="1">'LAT CDR'!$A$1:$L$47</definedName>
    <definedName name="_xlnm._FilterDatabase" localSheetId="1" hidden="1">'LAT PDR'!$A$1:$J$64</definedName>
    <definedName name="_xlnm._FilterDatabase" localSheetId="6" hidden="1">'LAT Peer Reviews'!$A$1:$H$187</definedName>
    <definedName name="_xlnm._FilterDatabase" localSheetId="20" hidden="1">'MCDR'!$A$1:$K$27</definedName>
    <definedName name="_xlnm._FilterDatabase" localSheetId="10" hidden="1">'MPDR'!$A$1:$K$20</definedName>
    <definedName name="_xlnm._FilterDatabase" localSheetId="22" hidden="1">'Open RFAs'!$A$1:$G$17</definedName>
    <definedName name="_xlnm._FilterDatabase" localSheetId="16" hidden="1">'SC CDR'!$A$1:$L$48</definedName>
    <definedName name="_xlnm._FilterDatabase" localSheetId="8" hidden="1">'SC FSW PDR'!$A$1:$L$17</definedName>
    <definedName name="_xlnm._FilterDatabase" localSheetId="7" hidden="1">'SC PDR'!$A$1:$L$48</definedName>
    <definedName name="_xlnm._FilterDatabase" localSheetId="4" hidden="1">'SC SRR'!$A$1:$K$44</definedName>
  </definedNames>
  <calcPr fullCalcOnLoad="1"/>
</workbook>
</file>

<file path=xl/sharedStrings.xml><?xml version="1.0" encoding="utf-8"?>
<sst xmlns="http://schemas.openxmlformats.org/spreadsheetml/2006/main" count="5244" uniqueCount="2699">
  <si>
    <t>T0-220 Maxim regulators have their mounting tabs connected to ground.  This has the potential of creating an undesirable ground path with associated noise problems.  The optimum grounding solution for this particular configuration is to connect all elements to chassis and use the structure as the primary ground return (as diagrammed on the conference room whiteboard).  It is strongly recommended that this approach be taken to assure proper instrument performance despite the fact that the approach is slightly unorthodox.  As a second issue, it is also suggested that gold foil or indium foil be used to assure reproducible heat sink contact for the regulators.  The grease or no intermediate material approaches are strongly recommended against.</t>
  </si>
  <si>
    <t xml:space="preserve">Provide Additional Power to Close GBM Thermal Control Requirements </t>
  </si>
  <si>
    <t>Maxim part screening must be carefully done to assure that the testing provides valid verification reliability.  Documented methods by Maxim are for static burn-in only (diffusion based issues) and do not represent the actual operational case planned for GLAST.  In that the GLAST application is actually fairly stressful AND uses the part outside of its normal operational range (for the 1.5 volt output case), it is suggested that the screening and qual test be configured to verify the 1.5 volt configuration since it is most stressful.  Note that great care must be taken with the layout and instrumentation to assure that the setup does not accidentally result in part damage.</t>
  </si>
  <si>
    <t>Consider moving the flexure centerline closer to the tracker sidewall.</t>
  </si>
  <si>
    <t>Create a GLAST Observatory Temperature Directory</t>
  </si>
  <si>
    <t>S1</t>
  </si>
  <si>
    <t>Although a web-based secure CM system (NGIN) was recently identified by the project, there was no mention of a CM document that defines the roles/responsibilities of personnel with respect to configuration management.  Is there a requirement for a CM plan?  If yes, does it exist?</t>
  </si>
  <si>
    <t>Peters</t>
  </si>
  <si>
    <t>FSW PDR RFA 13 Response.doc</t>
  </si>
  <si>
    <t>Provide completed Tracker test matrix.</t>
  </si>
  <si>
    <t>PM Approved
9/30/05</t>
  </si>
  <si>
    <t>Radiation testing - To what extent is radiation damage reproducible?  Are the results just fluctuations due to experimental procedures?  Tables had no error bars.</t>
  </si>
  <si>
    <t>Wisniewski</t>
  </si>
  <si>
    <t>MSRR RFA 21 Response.doc</t>
  </si>
  <si>
    <t>MSRR RFA 22 Response.doc</t>
  </si>
  <si>
    <t>LAT PDR RFA 15 Response RevA.doc</t>
  </si>
  <si>
    <t>Addressed at CDR</t>
  </si>
  <si>
    <t>MPDR RFA 7 Response.doc</t>
  </si>
  <si>
    <t>MPDR RFA 8 response.doc</t>
  </si>
  <si>
    <t>SS approved via email
3/4/04</t>
  </si>
  <si>
    <t>LAT CDR RFA 33 Response RevA.doc</t>
  </si>
  <si>
    <t>PM Approved
3/2/04</t>
  </si>
  <si>
    <t>RZ approved via email
3/2/04</t>
  </si>
  <si>
    <t>JO approved via email
3/2/04</t>
  </si>
  <si>
    <t>SS approved via email
3/2/04</t>
  </si>
  <si>
    <t>LAT CDR RFA 25 Response.doc</t>
  </si>
  <si>
    <t>LAT CDR RFA 26 Response.doc</t>
  </si>
  <si>
    <t>Verify Capability of High Voltage Cable</t>
  </si>
  <si>
    <t>Verify Acceptability of Actel FPGA Devices</t>
  </si>
  <si>
    <t>GDPB-023 Response.doc</t>
  </si>
  <si>
    <t>GDPB-024 Response.doc</t>
  </si>
  <si>
    <t>GDPB-025 Response.doc</t>
  </si>
  <si>
    <t>GDPB-026 Response.doc</t>
  </si>
  <si>
    <t>Total # of RFAs</t>
  </si>
  <si>
    <t>Project Review Status</t>
  </si>
  <si>
    <t>Notes</t>
  </si>
  <si>
    <t>LAT CDR</t>
  </si>
  <si>
    <t>GBM PDR RFA 8 Response RevA.doc</t>
  </si>
  <si>
    <t>GBM PDR RFA 23 Response RevA.doc</t>
  </si>
  <si>
    <t>SAI memo dated 4/1/03</t>
  </si>
  <si>
    <t>Kendall emailed on 7/9/04</t>
  </si>
  <si>
    <t>SAI memo dated 12/15/02</t>
  </si>
  <si>
    <t>Look at interaction of lateral displacement of tracker flexure blades with compression buckling of same flexures.</t>
  </si>
  <si>
    <t>Diode Performance -  Investigate impact of leakage current rise on irradiation over the expected life of GLAST. Measure effect and understand consequences to noise budget and calorimeter performance.</t>
  </si>
  <si>
    <t>LAT PDR RFA 39 Response.doc</t>
  </si>
  <si>
    <t>LAT PDR RFA 40 Response.doc</t>
  </si>
  <si>
    <t>Steve Scott
Joe Bolek</t>
  </si>
  <si>
    <t>Steve Scott
Jim Rose</t>
  </si>
  <si>
    <t>Mike Blau</t>
  </si>
  <si>
    <t>Joe Bolek</t>
  </si>
  <si>
    <t>JR and MB comments sent to Andrews on 11/22</t>
  </si>
  <si>
    <t>Detail the Software Quality Assurance activities that will occur during I&amp;T</t>
  </si>
  <si>
    <t>M. Wright (NASA / GSFC)</t>
  </si>
  <si>
    <t>To problem resolution approach, add to "Flight HW damage" - "potenial injury to personnel." Also, add safety rep to MRB membership.</t>
  </si>
  <si>
    <t>K. Fouts</t>
  </si>
  <si>
    <t>Ensure the Problem Resolution process that was discussed is captured in the I&amp;T Plan.</t>
  </si>
  <si>
    <t>Need to better define the criteria under which an anomaly is declared a FLAG vs. one that gets raised to an NCR.</t>
  </si>
  <si>
    <t>Ensure lifting sling configuration prior to lift. E.g. verify that proper attachments (like turnbuckles/hooks) are those dedicated for, and proof-tested with, sling.</t>
  </si>
  <si>
    <t>Include a Lien for the May 2007 Launch Readiness Date</t>
  </si>
  <si>
    <t>Mark Seidleck</t>
  </si>
  <si>
    <t>Enter Lessons Learned for GLAST RSDO Specifications and SOW</t>
  </si>
  <si>
    <t>Provide Details of Observatory Magnetics Test</t>
  </si>
  <si>
    <t>Describe Impact to FSW/Procedure Development if Hot Bench Fails</t>
  </si>
  <si>
    <t>Provide Additional LAT FSW Development Plan/Schedule Data</t>
  </si>
  <si>
    <t>Implement Rigorous Project Mission-Level Plan and Requirements for Documenting Problems</t>
  </si>
  <si>
    <t>Use of 28 AWG wires - Look into the use of 28 AWG wire for space flight; is there any heritage?  Consider using a different gauge wire, preferably 24 AWG.  Due to the large number of wires to be used in this subsystem, please give this careful consideration.</t>
  </si>
  <si>
    <t>Grounding of composite structure - RE pg 7-7, complete diagram including more detail.  Show how grounding of the composite structure will be accomplished.</t>
  </si>
  <si>
    <t>Ray</t>
  </si>
  <si>
    <t>Steve Scott
Tom McCarthy</t>
  </si>
  <si>
    <t>PM Approved
2/19/04
Update based on SN comments approved by PM
5/10/04</t>
  </si>
  <si>
    <r>
      <t>2/20/2004</t>
    </r>
    <r>
      <rPr>
        <sz val="10"/>
        <rFont val="Arial"/>
        <family val="0"/>
      </rPr>
      <t xml:space="preserve">
5/11/2004</t>
    </r>
  </si>
  <si>
    <t>SB approved via email
10/16/04
fwd from SC</t>
  </si>
  <si>
    <t>MCDR RFA 7 Response.doc</t>
  </si>
  <si>
    <t>AETD Pointing Review RFA 12 Response RevC.doc</t>
  </si>
  <si>
    <t>AETD Pointing Review RFA 10 Response RevC.doc</t>
  </si>
  <si>
    <t>GBSYC-010 Response.tif</t>
  </si>
  <si>
    <t>GBM Schedule 020405 Detail.pdf</t>
  </si>
  <si>
    <t>LAT PDR RFA 34 Response.doc</t>
  </si>
  <si>
    <t>LAT PDR RFA 35 Response.doc</t>
  </si>
  <si>
    <t>LAT PDR RFA 36 Response.doc</t>
  </si>
  <si>
    <t>LAT PDR RFA 37 Response.doc</t>
  </si>
  <si>
    <t>LAT PDR RFA 38 Response.doc</t>
  </si>
  <si>
    <t>TM approved via email
2/22/05</t>
  </si>
  <si>
    <t>8/5/2004
2/15/2005
2/21/2005</t>
  </si>
  <si>
    <t>Crystal purity -   To what extent is material purity (CsI salt) being monitored for impurities?  Some impurities will not lead to radiation damage propensity, but may change relative fractions of each component time-constant, and also mechanical properties of crystals.</t>
  </si>
  <si>
    <t>JO approved via email
4/17/04</t>
  </si>
  <si>
    <t>Define flight heater sizing methodology/philosophy</t>
  </si>
  <si>
    <t>Evaluate the thermal margins for a move back to the YS90 tracker sidewall material from the current K13D baseline material</t>
  </si>
  <si>
    <t>Ryan/Rodini</t>
  </si>
  <si>
    <t>Raise ACD survival temperatures limit to -25C (from -40 C current limit)</t>
  </si>
  <si>
    <t>SS approved by email
3/30/04</t>
  </si>
  <si>
    <t>LAT CDR RFA 1 Response.doc</t>
  </si>
  <si>
    <t>Create an independent test team. (Recommend a level of effort equivalent to development effort.) Test team should have minimal contribution to the Requirements and design of the software.</t>
  </si>
  <si>
    <t>Ritz Approved - email to Deily</t>
  </si>
  <si>
    <t>Parts Qual temps - Consider raising part (i.e. DPD, PDA &amp; CDE) Qual temperatures to +55C.</t>
  </si>
  <si>
    <t>Make sure to interface with GSFC groups about experience with Rad750</t>
  </si>
  <si>
    <t xml:space="preserve">A  bulleted list of functionality that is needed in each package for EM1/EM2/… </t>
  </si>
  <si>
    <t>Please provide the document that describes how TFFS is integrated into the LAT FSW. Include info on drivers/telemetry</t>
  </si>
  <si>
    <t>PM Approved
5/24/04</t>
  </si>
  <si>
    <t>Require fiber volume / void content test of face sheets for trays?</t>
  </si>
  <si>
    <t>Please provide additional information on event builder “router/switch” characteristics</t>
  </si>
  <si>
    <t>LAT CDR RFA 28 Response.doc</t>
  </si>
  <si>
    <t>Check for compounded design margins.</t>
  </si>
  <si>
    <t>Rodini</t>
  </si>
  <si>
    <t>Complete the GAFE test procedure ASAP, and provide a copy.</t>
  </si>
  <si>
    <t>DG approved via email
11/30/04</t>
  </si>
  <si>
    <t>MSRR RFA 1 Response Mod.doc</t>
  </si>
  <si>
    <t>MSRR RFA 2 Response.doc</t>
  </si>
  <si>
    <t>MSRR RFA 3 Response.doc</t>
  </si>
  <si>
    <t>MSRR RFA 4 Response Mod.doc</t>
  </si>
  <si>
    <t>MSRR RFA 5 Response.doc</t>
  </si>
  <si>
    <t>MSRR RFA 6 Response.doc</t>
  </si>
  <si>
    <t>MSRR RFA 7 Response.doc</t>
  </si>
  <si>
    <t>MSRR RFA 8 Response.doc</t>
  </si>
  <si>
    <t>MSRR RFA 9 Response.doc</t>
  </si>
  <si>
    <t>MSRR RFA 10 Response.doc</t>
  </si>
  <si>
    <t>MSRR RFA 11 Response.doc</t>
  </si>
  <si>
    <t>MSRR RFA 12 Response.doc</t>
  </si>
  <si>
    <t>MSRR RFA 13 Response.doc</t>
  </si>
  <si>
    <t>MSRR RFA 14 Response.doc</t>
  </si>
  <si>
    <t>MSRR RFA 15 Response.doc</t>
  </si>
  <si>
    <t>FH approved via email
6/4/04</t>
  </si>
  <si>
    <t>SS approved via email
5/20/04</t>
  </si>
  <si>
    <t>DK approved via email
6/29/04</t>
  </si>
  <si>
    <t>DH concur from TM
4/26/04</t>
  </si>
  <si>
    <t>Updated on 3/24/04 to address RZ comments
RZ approved by email
3/24/04</t>
  </si>
  <si>
    <t xml:space="preserve">Provide Information on Definition of Operations Verification and Validation Process </t>
  </si>
  <si>
    <t>GBSYC-009 Response.PDF</t>
  </si>
  <si>
    <t>1 being Updated per Originator Comments, 2 In Work by Project - Following MSFC RFA Process, 1 Awaiting Test Results, 1 Reassigned to SC</t>
  </si>
  <si>
    <t>3 Open</t>
  </si>
  <si>
    <t>PM Approved
1/7/04
RevB addresses I/F forces and displacements
PM Approved 9/19/04</t>
  </si>
  <si>
    <t>1/15/2004
9/19/2004</t>
  </si>
  <si>
    <t>PM Approved
8/16/04
RG confirmed 
9/20/04</t>
  </si>
  <si>
    <t>Sent to CF and PB
8/26/04</t>
  </si>
  <si>
    <t>CF OK 1/19
TM OK 2/28</t>
  </si>
  <si>
    <t>MSRR RFA 19 Response.doc</t>
  </si>
  <si>
    <t>MSRR RFA 20 Response.doc</t>
  </si>
  <si>
    <t>Bob Menrad
Vic Gehr
Madeline Butler</t>
  </si>
  <si>
    <t>Restricted Ionet "Access" Policy and Processes</t>
  </si>
  <si>
    <t>Clayton Sigman</t>
  </si>
  <si>
    <t>Consider requesting a set of S/C flexures to use during dynamic testing of LAT. These flexures could (should) also be used to strength qualify the grid structure. Strength qual of full up LAT instrument is not planned. Also, recommend that tracker simulator with flexures be used to qualify the tracker interface.</t>
  </si>
  <si>
    <t xml:space="preserve">Add Element to End of I&amp;T Allocating Time to Update SW Tables </t>
  </si>
  <si>
    <t>LAT PDR RFA 17 Response.doc</t>
  </si>
  <si>
    <t>Use of Contingency Mass in LAT Design and Analysis</t>
  </si>
  <si>
    <t>GS SDR RFA 36 Response RevA.doc</t>
  </si>
  <si>
    <t>GBSYC-022 Response.tif</t>
  </si>
  <si>
    <t>LAT PDR RFA 3 Response.doc</t>
  </si>
  <si>
    <t>Strength qualification of the tower assembly must be demonstrated.  This can be easily accomplished by incorporating a sine burst test (low frequency) of the Qualification Tower A.  Consideration should be given to sine burst testing the flight towers at acceptance levels (because of the composite design and complexity of assembly).</t>
  </si>
  <si>
    <t>Borden/SB</t>
  </si>
  <si>
    <t>JO approved by email
5/25/04</t>
  </si>
  <si>
    <t>Jean Olivier</t>
  </si>
  <si>
    <t>Joe Wonsever/Fred Huegel</t>
  </si>
  <si>
    <t>Tom McCarthy</t>
  </si>
  <si>
    <t>Earl Reese</t>
  </si>
  <si>
    <t>R1</t>
  </si>
  <si>
    <t>Son Ngo</t>
  </si>
  <si>
    <t>John Gagosian</t>
  </si>
  <si>
    <t>Minimum Science Mission Requirements and Descope Plan</t>
  </si>
  <si>
    <t>PM Approved
3/2/2004</t>
  </si>
  <si>
    <t>LAT CDR Sugg 1 Response.doc</t>
  </si>
  <si>
    <t>Recommend use of a more standard approach to carrying load at the Cal/Grid interface by incorporating slip fit shear pins. The areas of particular concern are the fasteners near the spacecraft interfaces</t>
  </si>
  <si>
    <t>CF provided attached file provided at the MRR</t>
  </si>
  <si>
    <t>CF approved via email
2/3/05</t>
  </si>
  <si>
    <t>Current Actionee</t>
  </si>
  <si>
    <t>Impact</t>
  </si>
  <si>
    <t>Solar array verification testing is being updated</t>
  </si>
  <si>
    <t>Provide Decision Dates and "Net" Savings from Descope Options</t>
  </si>
  <si>
    <t>Tom Venator</t>
  </si>
  <si>
    <t>Develop a Realistic Descope List</t>
  </si>
  <si>
    <t>Kevin Grady</t>
  </si>
  <si>
    <t>By the LAT CDR, SLAC should be prepared to address their needs/expectations/plans during observatory I&amp;T.  This should include “expected” compatibility of EGSE, MGSE, LAT testing plans, facility requirements (cont. cont.environment).</t>
  </si>
  <si>
    <t>Perform a muon survey at the same time as the optical survey before ACD integration.</t>
  </si>
  <si>
    <t>Thermal Design Failure Mitigation Scenario</t>
  </si>
  <si>
    <t>Schedule for Completion of Engineering Drawings</t>
  </si>
  <si>
    <t>Process for Performing Worse Case Circuit Analysis</t>
  </si>
  <si>
    <t>SLAC</t>
  </si>
  <si>
    <t>Subsystem</t>
  </si>
  <si>
    <t>Request</t>
  </si>
  <si>
    <t xml:space="preserve">Mechanical </t>
  </si>
  <si>
    <t>Ryan</t>
  </si>
  <si>
    <t>Campbell</t>
  </si>
  <si>
    <t>Jim Ryan/Sharon Seipel/Ed Shippey</t>
  </si>
  <si>
    <t>Jim Ryan/Sharon Seipel</t>
  </si>
  <si>
    <t>Maximum temperature predicts presented do not reflect the customary 5° analytical uncertainty used to establish these levels.  Why not? For failure case, what temperature limits are used, operating or acceptance?  What is system requirement?</t>
  </si>
  <si>
    <t>Steve Scott
Mike Beims</t>
  </si>
  <si>
    <t xml:space="preserve">Describe Testing Approach for Fault Management System </t>
  </si>
  <si>
    <t xml:space="preserve">Provide a Comprehensive GNC Verification Matrix </t>
  </si>
  <si>
    <t xml:space="preserve">Perform Thruster Pulse Test Prior to L&amp;EO 30 sec. Validation Burn </t>
  </si>
  <si>
    <t>AL approved via email
9/3/04</t>
  </si>
  <si>
    <t>Have strength qualification requirements been flowed down to the electronic boxes? Are interfaces (box to box) qualified for strength and are boxes being qualified with sine burst testing?</t>
  </si>
  <si>
    <t>ACD</t>
  </si>
  <si>
    <t>SC approved via email
3/4/04</t>
  </si>
  <si>
    <t>Transition of LAT CM and Problem Reporting &amp; Corrective Action processes</t>
  </si>
  <si>
    <t>Descriptions of LAT CPT, LPT, &amp; Aliveness Test</t>
  </si>
  <si>
    <t>Description of Alignment Requirements and Tests</t>
  </si>
  <si>
    <t>Time Accuracy Requirements</t>
  </si>
  <si>
    <t>Levels of Redundancy</t>
  </si>
  <si>
    <t>Logistics Support Plan and Expected Spares</t>
  </si>
  <si>
    <t>R. Johnson/    Sadrozinski</t>
  </si>
  <si>
    <t>9/10/2003
4/8/2004</t>
  </si>
  <si>
    <t>SC PDR RFA 37 Response RevA.doc</t>
  </si>
  <si>
    <t>Kendall emailed on 7/6/04</t>
  </si>
  <si>
    <t>MG approved via email
4/7/05</t>
  </si>
  <si>
    <t>Formal Qualification Test of FSW prior to Delivery to I&amp;T</t>
  </si>
  <si>
    <t>PM Review
AV comment for more detail
8/16/04
AV comments rcvd 1/26/05
Sent to SASS 2/24/05</t>
  </si>
  <si>
    <t>Evaluate changing the baseline bottom tile mount concept to one that does not rely on a slipping interface.  Included in this evaluation, examine the consequence of one (or two) broken flexures if the concept is not changed.  Add the evaluation of broken flexures to the project risk list if the concept is not changed.</t>
  </si>
  <si>
    <t>TM approved via email
4/6/04</t>
  </si>
  <si>
    <t>Elec</t>
  </si>
  <si>
    <t>Schalk</t>
  </si>
  <si>
    <t>Paul Baird</t>
  </si>
  <si>
    <t>sada apa eval 050114.ppt</t>
  </si>
  <si>
    <t>APA SOW RevA 050308_COTR.doc</t>
  </si>
  <si>
    <t>GBM Detector Thermal Analysis</t>
  </si>
  <si>
    <t>TM approved via verbal response
3/15/04
Email approval
4/6/04</t>
  </si>
  <si>
    <t>TM approved by email
4/6/04</t>
  </si>
  <si>
    <t>Status the Schedule and Provide Copies to Review Team</t>
  </si>
  <si>
    <t>Reconsider Use of Non-Flight FPGAs for FM Board Checkout</t>
  </si>
  <si>
    <t>Please Clarify GLAST Mission Bake-out Requirements</t>
  </si>
  <si>
    <t xml:space="preserve">Instrument Performance Testing during Launch Operations Flow </t>
  </si>
  <si>
    <t>In general block diagrams are too high level.  For a CDR presentation need to have more detailed and complete diagrams.  Diagrams don’t seem to link up by signal names. In GCRC design details diagram (7-32): Itemize commands being handled, Show data formats and contents, Temperature telemetry – how many?  Health telemetry? Need to show timing diagrams and analog waveforms associated with block diagrams.  (7-34 is a good example.) Need to provide or reference documents related to the optical/electronics front-end design explaining the physics of light à electrical conversion, equations, etc. Design and revision history may not be necessary for presentation.  If at all – may be provided as backup material on web page. Show a typical LVDS circuit details. A/D and DAC basis characteristics – how many bits?  How fast, etc?</t>
  </si>
  <si>
    <t>Provide the concept and details of how the various layers of the micrometeoroid shield will be electrically grounded to prevent static charge build up within and between the layers.</t>
  </si>
  <si>
    <t>LAT PDR RFA 33 Response.doc</t>
  </si>
  <si>
    <t>Minh Phan Approved - e-mail to Bretthauer (forward by Connor)</t>
  </si>
  <si>
    <t>Chris Spinola</t>
  </si>
  <si>
    <t>Dustin Aldridge</t>
  </si>
  <si>
    <t>Doug Spiegel
Marilyn Mix
Dustin Aldridge
Ross Cox</t>
  </si>
  <si>
    <t>John Teter</t>
  </si>
  <si>
    <t>Bob Sodano
Jack Leibee</t>
  </si>
  <si>
    <t>Howard Dew
Jonathan DeGumbia</t>
  </si>
  <si>
    <t>Bruce Wagner
Ross Cox
Ernest Canevari</t>
  </si>
  <si>
    <t>LAT CDR RFA 20 Response.doc</t>
  </si>
  <si>
    <t>LAT CDR RFA 31 Response.doc</t>
  </si>
  <si>
    <t>LAT CDR RFA 37 Response.doc</t>
  </si>
  <si>
    <t>SS approved via email
8/8/04</t>
  </si>
  <si>
    <t>Risk Assessment of Early Mission Propulsion System Test</t>
  </si>
  <si>
    <t>Combined Effects of Mass and CG</t>
  </si>
  <si>
    <t>Summary of Peer Reviews</t>
  </si>
  <si>
    <t>Confirm X-Ray Heat Pipe Requirements</t>
  </si>
  <si>
    <t>Thermal Coating Committee Review</t>
  </si>
  <si>
    <t>Under Reporting of Temperature Margin Against Allowable Range</t>
  </si>
  <si>
    <t>MPDR RFA 5 Response.doc</t>
  </si>
  <si>
    <t>9/15/2004
12/20/2004</t>
  </si>
  <si>
    <t>Ensure that the connection is made in a manner that holds up to vibration and maintains electrical contact over long term.</t>
  </si>
  <si>
    <t>Suggest that all non flight hardware/software be the responsibility of I&amp;T and that all technicians and support personnel for I&amp;T activities be hired by I&amp;T.  Responsibility includes holding budget and personnel as well as cost and schedule performance.</t>
  </si>
  <si>
    <t>SS approved via email
6/9/04</t>
  </si>
  <si>
    <t>SS approved via email
6/1/05</t>
  </si>
  <si>
    <t>Paul Baird/Eric Stoneking</t>
  </si>
  <si>
    <t>AETD Pointing Review RFA 8 Response.doc</t>
  </si>
  <si>
    <t>What point on the LAT (each tracker or at the 4 point mount interface between the S/C and LAT) is used for jitter analysis</t>
  </si>
  <si>
    <t>Jitter Requirement Formulation</t>
  </si>
  <si>
    <t>Alice Liu</t>
  </si>
  <si>
    <t>AETD Pointing Review RFA 13 Response.doc</t>
  </si>
  <si>
    <t>LM approved via email
8/19/04</t>
  </si>
  <si>
    <t>Provide the Results of the Reliability, Maintainability, Availability Analysis to Provide a Level and Confidence that the GS Architecture can meet Performance Rqmts</t>
  </si>
  <si>
    <t>Skipped Commands After 8 Commands Per Second</t>
  </si>
  <si>
    <t>GBSYC-015 Response.tif</t>
  </si>
  <si>
    <t>GS SDR RFA 18 Response.doc</t>
  </si>
  <si>
    <t>Glast 100704.pdf</t>
  </si>
  <si>
    <t>Additional Resources in the FSW Development</t>
  </si>
  <si>
    <t>LAT PDR RFA 1 Response.doc</t>
  </si>
  <si>
    <t>LAT PDR RFA 2 Response.doc</t>
  </si>
  <si>
    <t>LAT PDR RFA 5 Response.doc</t>
  </si>
  <si>
    <t>LAT PDR RFA 6 Response.doc</t>
  </si>
  <si>
    <t>Expedite Decision on Need for De-Orbit Propulsion</t>
  </si>
  <si>
    <t>Verified Thermal Control System Design</t>
  </si>
  <si>
    <t>Sine Sweep to 50 Hz and Delta II MECO</t>
  </si>
  <si>
    <t>Generate Strength Qualification Plans for GBM</t>
  </si>
  <si>
    <t>SC CDR RFA 29 Response.doc</t>
  </si>
  <si>
    <t>Define defect acceptance accept/reject criteria for flaws in face sheet and between face sheet and H/C core.</t>
  </si>
  <si>
    <t>LAT CDR RFA 11 Response.doc</t>
  </si>
  <si>
    <t>Ensure that the thermal load cases chosen for analysis envelope the expected worst case ground test Qual level temperature. See Chart 3.11)</t>
  </si>
  <si>
    <t>4/21 CLOSED</t>
  </si>
  <si>
    <t>LAT PDR RFA 51 Response.doc</t>
  </si>
  <si>
    <t>LAT PDR RFA 52 Response.doc</t>
  </si>
  <si>
    <t>LAT PDR RFA 53 Response.doc</t>
  </si>
  <si>
    <t>LAT PDR RFA 54 Response.doc</t>
  </si>
  <si>
    <t>LAT PDR RFA 55 Response.doc</t>
  </si>
  <si>
    <t>LAT-TD-04167-01 LAT Subsystem Spares Summary.doc</t>
  </si>
  <si>
    <t>TM approved via email
7/13/04</t>
  </si>
  <si>
    <t>LAT Baseplate Mock-up to Manufacturer for Harness Fabrication</t>
  </si>
  <si>
    <t>EM testing and planning should be reviewed by the GLAST Project Office before test is conducted.</t>
  </si>
  <si>
    <t>Resp. posted to SA GLAST website 2/21/03.</t>
  </si>
  <si>
    <t>LAT CDR RFA 5 Response RevA.doc</t>
  </si>
  <si>
    <t>2/20/2004
4/26/2004</t>
  </si>
  <si>
    <t xml:space="preserve">Acceptability of Ku Transmitting while in High Rate Slew </t>
  </si>
  <si>
    <t>AETD Pointing Review RFA 6 Response.doc</t>
  </si>
  <si>
    <t>GLAST LAT Fault Management</t>
  </si>
  <si>
    <t>Beam Test Plan</t>
  </si>
  <si>
    <t>GRB alert line from SC is an interrupt signal. Can the interrupt rate be controlled (or shut-off)  if as a result of a failure the rate becomes too high?</t>
  </si>
  <si>
    <t>SC CDR RFA 13 Response RevA.doc</t>
  </si>
  <si>
    <t>Recommend Reviewing GBM Trigger Algorithms w/Swift SW team</t>
  </si>
  <si>
    <t>Define Impact to Mission of a 17-20 arcsec Pointing Knowledge</t>
  </si>
  <si>
    <t>Consider Adding a Requirements Verification Manager</t>
  </si>
  <si>
    <t>Jim Rose
Mike Blau</t>
  </si>
  <si>
    <t>IRR</t>
  </si>
  <si>
    <t>Bill Gibson</t>
  </si>
  <si>
    <t>Bill Gibson
Steve Scott
Fred Huegel</t>
  </si>
  <si>
    <t>David Glimore</t>
  </si>
  <si>
    <t>LAT PDR RFA 7 Response.doc</t>
  </si>
  <si>
    <t>LAT PDR RFA 8 Response.doc</t>
  </si>
  <si>
    <t>LAT PDR RFA 9 Response.doc</t>
  </si>
  <si>
    <t>LAT PDR RFA 10 Response.doc</t>
  </si>
  <si>
    <t>LAT PDR RFA 11 Response.doc</t>
  </si>
  <si>
    <t>LAT PDR RFA 26 Response.doc</t>
  </si>
  <si>
    <t>LAT CDR RFA 16 Response.doc</t>
  </si>
  <si>
    <t>LAT CDR RFA 19 Response.doc</t>
  </si>
  <si>
    <t>BM approved via email 3/18/04</t>
  </si>
  <si>
    <t>LAT CDR RFA 12 Response.doc</t>
  </si>
  <si>
    <t>SC CDR Recomm 7 Response RevA.doc</t>
  </si>
  <si>
    <t>Planned Responses Complete Systems Review</t>
  </si>
  <si>
    <t>Planned Responses Complete Project PM Review</t>
  </si>
  <si>
    <t>Allowables Testing for Composite Joints</t>
  </si>
  <si>
    <t>Fastener Procurement</t>
  </si>
  <si>
    <t>Incorporate Positive Sheer Restraint</t>
  </si>
  <si>
    <t>1) Address the intermetallic layer issue at the friction joint of the bimetallic joint for VCHPs. 2) What does LMC do from a manufacturing process point of view to preclude this layer from forming during the integration welding process, including temperature control during processing? 3) Do LMC CCHPs use a friction weld to cap off CCHPs?</t>
  </si>
  <si>
    <t>Wang</t>
  </si>
  <si>
    <t>1) Add a stowed SA case for CDR 2) Add a "HP Anti - Freeze Heater" Fail On Case</t>
  </si>
  <si>
    <t>Verify that the latest gap (2.5 mm) is used in the dead area calculations.  Recheck that all structural dimensions used in the calculations (in charts by Bill Atwood) are verified against the latest LAT baseline design (CDR level).</t>
  </si>
  <si>
    <t>Mechanical analyses that consider extreme thermal loading conditions should consider a case or cases where one or more of the five sides of the TSA are at the extreme hot temperature while the remainder of the sides are at the cold temperature.  Such asymmetrical thermal loading should also be applied to the BEA/BFA structural analysis.</t>
  </si>
  <si>
    <t>Unger</t>
  </si>
  <si>
    <t>Include a thermal balance test in the test sequence for each flight tower if it is not already included in the baseline test plan</t>
  </si>
  <si>
    <t>R. Johnson/      Sadrozinski</t>
  </si>
  <si>
    <t>Independent Verification of Software Algorithms</t>
  </si>
  <si>
    <t>Consider Supplementing Software Staff</t>
  </si>
  <si>
    <t>Create an Algorithm Description Document</t>
  </si>
  <si>
    <t>Ensure Build 3 Delivery Prior to GBM Environmental Test</t>
  </si>
  <si>
    <t>DJO</t>
  </si>
  <si>
    <t>Dr. Lichti</t>
  </si>
  <si>
    <t>SwRI / DJO</t>
  </si>
  <si>
    <t>Closure Date</t>
  </si>
  <si>
    <t xml:space="preserve"> For the CDR, revise the grounding scheme chart to make it more clear and accurate. </t>
  </si>
  <si>
    <t>Leibee</t>
  </si>
  <si>
    <t>On-orbit Performance of Event Filtering Software</t>
  </si>
  <si>
    <t>LAT CDR RFA 21 Response RevB.doc</t>
  </si>
  <si>
    <t>JR approved via email
9/1/04</t>
  </si>
  <si>
    <t>SC PDR RFA 40 Response.doc</t>
  </si>
  <si>
    <t>SN approved via email
5/11/04</t>
  </si>
  <si>
    <t>General Flight Software Requirements Questions</t>
  </si>
  <si>
    <t>Submitted to Originator 9/30/05
Son Ngo provided questions on response on 10/28</t>
  </si>
  <si>
    <t>Project Office</t>
  </si>
  <si>
    <t>Reply to Response of GLAST SC PDR RFA.doc</t>
  </si>
  <si>
    <t>Response posted to website 4/18/03</t>
  </si>
  <si>
    <t>Typos fixed by ECR009 to CDRL29.</t>
  </si>
  <si>
    <t>ACD CDR RFA 1 Response.doc</t>
  </si>
  <si>
    <t>ACD CDR RFA 2 Response.doc</t>
  </si>
  <si>
    <t>ACD CDR RFA 3 Response.doc</t>
  </si>
  <si>
    <t>ACD CDR RFA 4 Response.doc</t>
  </si>
  <si>
    <t>ACD CDR RFA 5 Response.doc</t>
  </si>
  <si>
    <t>ACD CDR RFA 6 Response.doc</t>
  </si>
  <si>
    <t>ACD CDR RFA 7 Response.doc</t>
  </si>
  <si>
    <t>ACD CDR RFA 8 Response.doc</t>
  </si>
  <si>
    <t>ACD CDR RFA 9 Response.doc</t>
  </si>
  <si>
    <t>ACD CDR RFA 10 Response.doc</t>
  </si>
  <si>
    <t>ACD CDR RFA 11 Response.doc</t>
  </si>
  <si>
    <t>Review heat pipe installation to see whether any protection covers can be used during ground handling and mechanical operations to prevent any accidental damage.   Both the grid and radiator design appears to be vulnerable to damage.</t>
  </si>
  <si>
    <t>Menning</t>
  </si>
  <si>
    <t>MP approved via email
4/29/05</t>
  </si>
  <si>
    <t>9/16/2004
6/1/05</t>
  </si>
  <si>
    <t>Verify that Grid Finite Element Model reflects the flange cutaways for the downspout heat pipes.  Assess stress concentrations at these reduced flange section areas</t>
  </si>
  <si>
    <t>Submitted</t>
  </si>
  <si>
    <t>Ensure that the correct fabrication standard is used for the FREE printed circuit card.</t>
  </si>
  <si>
    <t>ACD CDR RFA 12 Response.doc</t>
  </si>
  <si>
    <t>ACD CDR RFA 13 Response.doc</t>
  </si>
  <si>
    <t>ACD CDR RFA 14 Response.doc</t>
  </si>
  <si>
    <t>Magnetic Field Rate of Change</t>
  </si>
  <si>
    <t>Verification of Orbit Parameters in Thermal Analysis</t>
  </si>
  <si>
    <t>David Betz</t>
  </si>
  <si>
    <t>What timeframe is the Beam used for testing available?  I&amp;T presentation stated that beam was off during the summer.  What test mitigation is planned?</t>
  </si>
  <si>
    <t>GBSYC-023</t>
  </si>
  <si>
    <t>FAB01</t>
  </si>
  <si>
    <t>Rob Preece</t>
  </si>
  <si>
    <t>CDE Production - Very complex scheme handing off to vendors, receiving back, etc.  This is designed to lose float/schedule.  Consider options to do production in-house. Contract part of production with experienced offshore vendor.</t>
  </si>
  <si>
    <t>Run lateral load cases (quasistatic and random vibration) at 45° to the X &amp; Y axes.</t>
  </si>
  <si>
    <t>ECR003 and ECR061 approved @ SAI</t>
  </si>
  <si>
    <t>LAT PDR RFA 4 Response.doc</t>
  </si>
  <si>
    <t>Investigate/consider how troubleshooting will be done with BOB, cable extenders, etc.</t>
  </si>
  <si>
    <t>MPDR RFA 12 response.doc</t>
  </si>
  <si>
    <t>Identify the locking feature planned for all tracker fasteners.  Pay particular attention to those required to secure a conduction contact for thermal hardware.  Also, document use of conductive adhesive on screws used for grounding tray (MCM Ground) to the aluminum core.</t>
  </si>
  <si>
    <t>T. Johnson</t>
  </si>
  <si>
    <t>SS approved by email
3/26/04</t>
  </si>
  <si>
    <t>SS approved via email
3/26/04</t>
  </si>
  <si>
    <t>Provide Comprehensive Stress Analysis Report</t>
  </si>
  <si>
    <t>MGSE Detailed Dimension Study</t>
  </si>
  <si>
    <t>Mechanical Qualification Testing with Spacecraft Flexures</t>
  </si>
  <si>
    <t>Assessment of the MECO High Frequency Transient</t>
  </si>
  <si>
    <t>Conduct Mechanical/Thermal Peer Review</t>
  </si>
  <si>
    <t>Improving Temperature Margin on Tracker and Calorimeter</t>
  </si>
  <si>
    <t>Thermal Design Acceptance Criteria Under Failure Condition</t>
  </si>
  <si>
    <t>GS SDR RFA 12 Response.doc</t>
  </si>
  <si>
    <t>TM Approved via email
12/18/03</t>
  </si>
  <si>
    <t>S. Schield approved via email
8/11/04
S. Scott approved via email
9/8/04</t>
  </si>
  <si>
    <t>AV approved via email
8/2/04
SS approved via email
9/8/04</t>
  </si>
  <si>
    <t>2 Open</t>
  </si>
  <si>
    <t>GBSYC-021 Response.tif</t>
  </si>
  <si>
    <t>Evaluate performing LAT modal survey and sine vibe testing using spacecraft flexures so that mode shapes, shear forces, strains, distortion etc. of the flexures/grid/cal plate combination matches those predicted for the hardware based on existing FEM models.</t>
  </si>
  <si>
    <t>JG approved via email
3/22/04</t>
  </si>
  <si>
    <t>MPDR RFA 6 Response.doc</t>
  </si>
  <si>
    <t>FSW PDR RFA 4 Response.doc</t>
  </si>
  <si>
    <t>Low Observatory Mass Margin</t>
  </si>
  <si>
    <t>LAT CDR RFA 14 Response RevA.doc</t>
  </si>
  <si>
    <t xml:space="preserve">LAT Electronics and FSW testing, as well as Instrument testing, assumes a
Two-sided (Primary and Redundant) Spacecraft – Instrument Interface Simulator (SIIS). Current SIIS design is single-string. Please identify specific testing limitations (both s/s level and instrument level) given a single-string SIIS. If possible, point to specific tests in subsystem and instrument test plan/procedures.
</t>
  </si>
  <si>
    <t>LS approved via email
5/20/04</t>
  </si>
  <si>
    <t>AM approved via email
6/30/04</t>
  </si>
  <si>
    <t>Specify Attitude Control Policy for Selecting RW and/or Thrusters</t>
  </si>
  <si>
    <t>Cyp Colbert</t>
  </si>
  <si>
    <t>Aaron Gilchrist</t>
  </si>
  <si>
    <t>Deva Ponnusamy</t>
  </si>
  <si>
    <t>Kendall Nii</t>
  </si>
  <si>
    <t>Mark Porter</t>
  </si>
  <si>
    <t xml:space="preserve">Use of Breakout Box to Verify the Signal Integrity on Connections </t>
  </si>
  <si>
    <t xml:space="preserve">Perform EMI Testing with Solar Arrays Installed </t>
  </si>
  <si>
    <t xml:space="preserve">Expedite Evaluation and Planning for Life Testing APM and SADA </t>
  </si>
  <si>
    <t>Assumptions Used to Convert Lines of Code to Manpower Needs</t>
  </si>
  <si>
    <t>Frank Martin</t>
  </si>
  <si>
    <t>PM Approved
5/14/04</t>
  </si>
  <si>
    <t>6/23/2004
5/6/2005</t>
  </si>
  <si>
    <t>7/14/2004
5/6/2005</t>
  </si>
  <si>
    <t>No specific SAI written response</t>
  </si>
  <si>
    <t xml:space="preserve"> Modify the following documents
1. Requirements Document- include more detail and describe more fully requirements on software that will allow independent development of test procedures.
2. Test Plan  a) include a requirement to test Procedure Matrix. This matrix would show mapping from requirements to procedures and procedures to requirements.
 b) include functional descriptions of simulators and specialized hardware required to complete a successful test program. Reference simulator design/requirements docs as required.c) include acceptance testing in software test plan. Acceptance tests will exercise the FSW as a fully delivered system at the end of Test program and will include full regression testing of all software build tests, “stress” tests, and significant operational scenarios.
d)include evidence and conclusions of how the planned software test program is achievable. 
</t>
  </si>
  <si>
    <t>JB comment received 3/5/04
Rev A approved via email
3/15/04</t>
  </si>
  <si>
    <t>Closed at Review</t>
  </si>
  <si>
    <t>Power Supply Peer Review</t>
  </si>
  <si>
    <t>Consider Second Sourcing of TCS Components</t>
  </si>
  <si>
    <t>MPDR RFA 1 Response.doc</t>
  </si>
  <si>
    <t>SC PDR RFA 38 Response.doc</t>
  </si>
  <si>
    <t>Solar Array Verification Plan</t>
  </si>
  <si>
    <t>Consider defining a “control performance” test for each VCHP that verifies ability to entirely block off the condenser, as well as ability to run full open under spec boundary conditions</t>
  </si>
  <si>
    <t>The Grid has been re-designed to incorporate the spacecraft interface wing as an integral feature of the grid. The lower flange has been extended to become the wing. This removes the discontinuities that were in the old design. Analysis for this new design has just begun. ECD: 5/12/03</t>
  </si>
  <si>
    <t>Response Submitted to Originators 10/25/04
Originator Comments Received 11/16/04
Project Office to Update Response per Originator Comments
Submitted email exchange between Al and Jim Rose with a request for closure to Mark Goans 10/7/05
Resent email on 11/1/05</t>
  </si>
  <si>
    <t>Present a QA plan for the fabrication work at Fermilab of the scintillator tile assemblies.  This plan should include the written procedures and the personnel involved, particularly the chain of command from the ACD management to the on-site personnel.</t>
  </si>
  <si>
    <t>Dillman</t>
  </si>
  <si>
    <t>Provide a risk management plan for ACD.</t>
  </si>
  <si>
    <t>Tracker</t>
  </si>
  <si>
    <t>R. Johnson</t>
  </si>
  <si>
    <t>PM Approved
6/6/04</t>
  </si>
  <si>
    <t>SC CDR RFA 10 Response RevA.doc</t>
  </si>
  <si>
    <t>PM Approved
6/8/05</t>
  </si>
  <si>
    <t>Thermal Control System Risks and Risk Mitigation List</t>
  </si>
  <si>
    <t>Reevaluate Worst Case Hot/Cold Cases</t>
  </si>
  <si>
    <t>Freeze/Thaw of VCHP/CCHP Ammonia</t>
  </si>
  <si>
    <t>X-LAT RFA 1 Response.doc</t>
  </si>
  <si>
    <t>LAT FSW needs to finalize its requirements and the other LAT systems need to contribute to this goal.</t>
  </si>
  <si>
    <t>Clarify the approach to meeting deadlines for successful full integration of the flight software.  Especially how integration problems will be handled.</t>
  </si>
  <si>
    <t>Keeping to the schedule looks possible, but there are many possibilities for slippage.</t>
  </si>
  <si>
    <t>Richard Mount</t>
  </si>
  <si>
    <t>9/13/2004
3/22/2005
3/29/2005</t>
  </si>
  <si>
    <t>What drives the “hot spot” in the thermal analysis?  Path length to grid, worst case contact, conductors, or a combination? Would a hot spot in center tower in center tray be hotter than presented if the tray had a poor conduction path? What sensitivity analysis in addition to the failure case was done to investigate hot spot, i.e. range of contact conduction and how they were applied?</t>
  </si>
  <si>
    <t>In Work</t>
  </si>
  <si>
    <t>FSW PDR RFA 7 Response.doc</t>
  </si>
  <si>
    <t>JR approved by email
8/20/04</t>
  </si>
  <si>
    <t>GS SDR</t>
  </si>
  <si>
    <t>OK, Send with SE Peer #6
8/20/04 meeting</t>
  </si>
  <si>
    <t>OK
8/20/04 meeting</t>
  </si>
  <si>
    <t>AETD Pointing Review RFA 1 Response RevB.doc</t>
  </si>
  <si>
    <t>AETD Pointing Peer #1</t>
  </si>
  <si>
    <t>FSW PDR RFA 8 Response RevA.doc</t>
  </si>
  <si>
    <t>LAT-TD-0416-01_TPS_Part_Stress_02.doc</t>
  </si>
  <si>
    <t>RZ approved via email
8/18/04</t>
  </si>
  <si>
    <t>SB approved via email
8/18/04</t>
  </si>
  <si>
    <t>ST Error Budget in Body Coordinates</t>
  </si>
  <si>
    <t>GS SDR RFA 20 Response.doc</t>
  </si>
  <si>
    <t>GS SDR RFA 34 Response.doc</t>
  </si>
  <si>
    <t>The plan is to put the anti-freeze heaters on the front/FOSR side of the radiator and have the FOSR cover the heater.  I recommend looking at the impact of putting the heater on the backside.  At the temperatures the anti-freeze heaters will operate, the panel gradients should be small (small qdot = small delta T).</t>
  </si>
  <si>
    <t>Verify that proposed Vel-therm X-LAT to electronics thermal joint design thermal performance does not degrade over time (aging issue), after multiple installation/de-installations, and during the course of the mechanical vibration these program.</t>
  </si>
  <si>
    <t>1) What is the detailed schedule for completion of the EM Test program for the X-LAT Thermal/Mech Design, will it be complete by CDR? 2) What is the back-up design if the EM program is not successful using Vel Met? New baseline is unconventional</t>
  </si>
  <si>
    <t>GSRR RFA 6 Response.doc</t>
  </si>
  <si>
    <t>PM Approved
5/19/04
Rev A written to address DK comment</t>
  </si>
  <si>
    <t>LAT CDR RFA 30 Response RevA.doc</t>
  </si>
  <si>
    <r>
      <t>5/19/2004</t>
    </r>
    <r>
      <rPr>
        <sz val="10"/>
        <rFont val="Arial"/>
        <family val="0"/>
      </rPr>
      <t xml:space="preserve">
6/23/2004</t>
    </r>
  </si>
  <si>
    <t>JO approved via email
2/22/04</t>
  </si>
  <si>
    <t xml:space="preserve"> 1. Assess the TEMS box designs using dynamic analysis based upon the current PF spectrum.  A damping value of 5% is recommended and the net CG response and interface forces should be output for direct calculation of fastener margins.   It is also recommended that model’s interface assume a pinned boundary (i.e., 3 translational dofs are fixed).
2. Note that the Page 5 Lateral Load factor as currently shown is incorrect, and should be changed to 7.4 G’s to agree with the LAT Environmental Specification.  It should also be noted that the Lateral and Axial load factors must be applied simultaneously in all combinations. 
</t>
  </si>
  <si>
    <t>Crystal raw materials - How secure is the supply of raw salt for AMCRYS-H?</t>
  </si>
  <si>
    <t>Sosino</t>
  </si>
  <si>
    <t>Check that the ACD PMT  HV hardware protection (current limit) does not interfere with GRB or Solar Flare science</t>
  </si>
  <si>
    <t>Heater Power Margins and Contingency</t>
  </si>
  <si>
    <t>Thermal Tolerance of both DPU Boards Powered On</t>
  </si>
  <si>
    <t>Environmental Test Matrix for all Test/Analysis on GBM</t>
  </si>
  <si>
    <t>Command and Telemetry System</t>
  </si>
  <si>
    <t>X-LAT RFA 3 Response RevA.doc</t>
  </si>
  <si>
    <t>X-LAT RFA 6 Response.doc</t>
  </si>
  <si>
    <t>Crystal Production delivery - Schedule is tight:  pre-plan for about a month of cumulative delays in delivery of crystals. If schedule analysis indicates that the crystals are on the critical path, consider tuning “bad” crystal light taper on receipt rather than returning to vendor (This may be several percent of the crystals!).</t>
  </si>
  <si>
    <t>Specify a temperature requirement for the heat dissipating IC components located on the tracker trays.</t>
  </si>
  <si>
    <t>SB approved via email
4/15/05</t>
  </si>
  <si>
    <t>Consider temperature cycle screen test (done in non-vacuum environment) to a wider range than tower will see.  Box/tower will see thermal vacuum cycles to –30 °C to +50 °C.  Consider temperature cycles of trays to –30 °C to +60 °C.  Attribute the additional 10 °C as follows: 5 °C because it is done in air and 5 °C because you want to screen above the box level requirement.</t>
  </si>
  <si>
    <t>SC CDR Recomm 2 Response.doc</t>
  </si>
  <si>
    <t>SC CDR Recomm 3 Response.doc</t>
  </si>
  <si>
    <t>SC CDR Recomm 4 Response.doc</t>
  </si>
  <si>
    <t>SC CDR Recomm 8 Response.doc</t>
  </si>
  <si>
    <t>Investigate nondestructive method to determine if previously found defects in sandwich panel have grown during vibration.</t>
  </si>
  <si>
    <t>Systems Review Status</t>
  </si>
  <si>
    <t>Tony DiVenti</t>
  </si>
  <si>
    <t>Mark Underdown</t>
  </si>
  <si>
    <t>Ron Kolecki</t>
  </si>
  <si>
    <t>Mark Davis</t>
  </si>
  <si>
    <t>Erik Andrews</t>
  </si>
  <si>
    <t>Establish an ICD between FSW and Ground Calibration</t>
  </si>
  <si>
    <t>Stephen Leake</t>
  </si>
  <si>
    <t>MPDR RFA 9 response.doc</t>
  </si>
  <si>
    <r>
      <t>11/12/2003</t>
    </r>
    <r>
      <rPr>
        <sz val="10"/>
        <rFont val="Arial"/>
        <family val="0"/>
      </rPr>
      <t xml:space="preserve">
3/10/2004</t>
    </r>
  </si>
  <si>
    <t>SC PDR RFA 32 Response.doc</t>
  </si>
  <si>
    <t>SC PDR RFA 26 Response RevD.doc</t>
  </si>
  <si>
    <t>LAT PDR RFA 49 Response.doc</t>
  </si>
  <si>
    <t>LAT PDR RFA 50 Response.doc</t>
  </si>
  <si>
    <t>SB approved via email
8/18/04
DK approved via email
9/16/04</t>
  </si>
  <si>
    <t>PM Approved
11/15/04</t>
  </si>
  <si>
    <t>GS SDR RFA 22 Response.doc</t>
  </si>
  <si>
    <t>Environmental testing at the system level should be at "qualification" levels not "acceptance" levels</t>
  </si>
  <si>
    <t>Ref: I&amp;T test flow, pg. 13, section 10.  Two modal surveys are shown, one before vibration and one after acoustics.  Typically a low-level sine sweep test is run before and after each vibration test axis.  This checks for shifts in fundamental frequencies, but is not a true modal survey (more response accelerometers and data reduction required). Sine sweep testing for the flight Delta environment is required (0 – 50 Hz).  Random vibration is required (unless acoustics testing envelopes this environment).  Sine burst testing for strength may be required (unless subsystem test and analysis can show strength qual requirements have been met). Are two modal surveys planned (required)?  Can the return to the vibe cell after acoustics testing be eliminated (reduce handling risks) by carefully looking at the acceleration response data from acoustics?</t>
  </si>
  <si>
    <t>Kolecki</t>
  </si>
  <si>
    <t>"The content is going to be in the Simulators section of our PDR package." - JE, SAI</t>
  </si>
  <si>
    <t>Environmental testing at the system level should be at “qualification” levels not “acceptance” levels.  If strength qualification can be demonstrated by subsystem tests and analyses, reconsider a full ACD system “sine burst” test.  Examine test predictions from protoflight level random vibration and acoustics tests to see if one of these tests dominates (eliminate one or the other test?).</t>
  </si>
  <si>
    <t>Decide on whether or not to populate the parts for functions not needed in the EPUs.</t>
  </si>
  <si>
    <t>Smith</t>
  </si>
  <si>
    <t>Klaisner</t>
  </si>
  <si>
    <t>GSRR RFA 13 Response RevA.doc</t>
  </si>
  <si>
    <t>No specific written response</t>
  </si>
  <si>
    <t>SAI Memo dated 1/10/03</t>
  </si>
  <si>
    <t>Minh Phan Approved - e-mail to Deily</t>
  </si>
  <si>
    <t>Folder RFA32</t>
  </si>
  <si>
    <t>SAI posted note to RFA on website 3/10/02</t>
  </si>
  <si>
    <t>Folder RFA33</t>
  </si>
  <si>
    <t>Folder RFA34</t>
  </si>
  <si>
    <t>Folder RFA35</t>
  </si>
  <si>
    <t>Folder RFA36
Needs Joy approval</t>
  </si>
  <si>
    <t>Action to GPO</t>
  </si>
  <si>
    <t>Response onlineAI#0086</t>
  </si>
  <si>
    <t>Folder RFA39
Needs Joy Approval</t>
  </si>
  <si>
    <t>Needs Joy Approval</t>
  </si>
  <si>
    <t>Describe Software Maintenance During Hotbench Delivery</t>
  </si>
  <si>
    <t>Timely Involvement of NASA WV IV&amp;V</t>
  </si>
  <si>
    <t>Lisa Shears</t>
  </si>
  <si>
    <t>Tim Irwin</t>
  </si>
  <si>
    <t>Igor Lazbin</t>
  </si>
  <si>
    <t>Robb Pinkerton</t>
  </si>
  <si>
    <t>Consider acceptance test temperature levels at 45 °C vs. 35 °C for tower assembly.  Ensure that the acceptance thermal vacuum test of each tower provides a characterization to verify the “thermal character” of each tower.</t>
  </si>
  <si>
    <t>Provide plans to address the grid to flexure to bottom tray precision assembly.</t>
  </si>
  <si>
    <t>I&amp;T</t>
  </si>
  <si>
    <t>Shippey</t>
  </si>
  <si>
    <t>Mech Approved
12/11/03</t>
  </si>
  <si>
    <t>Date Submitted to Originator</t>
  </si>
  <si>
    <t>R. Johnson/    Borden</t>
  </si>
  <si>
    <t>Limit load tests should qualify the design (1.25 x flight limit loads)</t>
  </si>
  <si>
    <r>
      <t>4/28/2004</t>
    </r>
    <r>
      <rPr>
        <sz val="10"/>
        <rFont val="Arial"/>
        <family val="0"/>
      </rPr>
      <t xml:space="preserve">
7/15/2004</t>
    </r>
  </si>
  <si>
    <t>Closed per Imp. Section and M. Suchman email
7/7/04</t>
  </si>
  <si>
    <t>Per #4</t>
  </si>
  <si>
    <t>GBM PB/DET CDR</t>
  </si>
  <si>
    <t>The two groups need to agree on what data the FSW calibration produces</t>
  </si>
  <si>
    <t>The suggestion for a Temperature Directory has been taken under advisement with the goal of having it published prior to the Mission CDR</t>
  </si>
  <si>
    <t>Observatory Lift from LAT Interface</t>
  </si>
  <si>
    <t>Discrepancies in the ACD Flight ASIC Schedules</t>
  </si>
  <si>
    <t>Describe Recovery from EEPROM Bit Errors &amp; RAM Bad Blocks</t>
  </si>
  <si>
    <t>Steve Scott
Ron Zellar</t>
  </si>
  <si>
    <t>Bernie Graf</t>
  </si>
  <si>
    <t>Conducted Emissions and Conducted Susceptibility</t>
  </si>
  <si>
    <t>Date</t>
  </si>
  <si>
    <t>Responses Submitted by Project</t>
  </si>
  <si>
    <t>RFA's Closed by Review Team</t>
  </si>
  <si>
    <t>Open RFA's</t>
  </si>
  <si>
    <t>Total # of RFA's</t>
  </si>
  <si>
    <t>GSFC (Brad Parker/Materials Board) provide recommendation to SLAC/LM team regarding the use of bimetal element used in heatpipes</t>
  </si>
  <si>
    <t>Recommend developing a torque sequence for bolting X-LAT plate to electronics boxes to minimize interface stresses. Torque fasteners in several steps? Torque from center of X-LAT plate out? Or from alignment pins out?</t>
  </si>
  <si>
    <t>Complete part stress and derating analysis</t>
  </si>
  <si>
    <t>Required per MAR &amp; PAIP</t>
  </si>
  <si>
    <t>CAL-GRID Peer Review</t>
  </si>
  <si>
    <t>X-LAT Peer Review</t>
  </si>
  <si>
    <t>PM Approved
9/12/04</t>
  </si>
  <si>
    <t>SC CDR RFA 36 Response RevB.doc</t>
  </si>
  <si>
    <t>Reminder sent to JW 6/30, 7/22, 8/13 &amp; 9/13</t>
  </si>
  <si>
    <t>TM approved via verbal response
9/13/04</t>
  </si>
  <si>
    <t>SC CDR RFA 6 Response RevA.doc</t>
  </si>
  <si>
    <t>TEM PS RFA 3 Response RevA.doc</t>
  </si>
  <si>
    <t>Mission Level Temperature Summary</t>
  </si>
  <si>
    <t>Close at CDR</t>
  </si>
  <si>
    <t>Chris Connor</t>
  </si>
  <si>
    <t>X-LAT RFA 4 Response.doc</t>
  </si>
  <si>
    <t>X-LAT RFA 7 Response.doc</t>
  </si>
  <si>
    <t>X-LAT RFA 8 Response.doc</t>
  </si>
  <si>
    <t>GDPUC-001 Response.doc</t>
  </si>
  <si>
    <t>MP approved via email
3/8/05</t>
  </si>
  <si>
    <t>Provide an MCM timing analysis based on the 20MHz signal from the T&amp;DF sub-system which refers to a detailed block diagram (at component level) of the MCM.</t>
  </si>
  <si>
    <t>Bator</t>
  </si>
  <si>
    <t>J. Wang</t>
  </si>
  <si>
    <t>Hascall</t>
  </si>
  <si>
    <t>Bielawski</t>
  </si>
  <si>
    <t>Marsh</t>
  </si>
  <si>
    <t>N. Johnson / Haller</t>
  </si>
  <si>
    <t>TBD</t>
  </si>
  <si>
    <t>Please update random vibration margin of safety calculations for bottom tray and sidewall margin of safety to include standard factors-of-safety (i.e. not derated as shown on page 31 Section 2-D).  Also, a model uncertainty factor (MUF) of 1.25 should be factored into 3-sigma peak responses (The random vibration margins referred to are on pages 44-51).</t>
  </si>
  <si>
    <t>Graf/Klaisner</t>
  </si>
  <si>
    <t xml:space="preserve">Upload TDRS Ephemeris Updates Following TDRS Orbit Maintenance </t>
  </si>
  <si>
    <t>LAT PDR RFA 44 Response RevB.doc</t>
  </si>
  <si>
    <t>Ensure test instrumentation is correlated to flight thermistors, especially on the Tracker, at the unit level</t>
  </si>
  <si>
    <t>LAT PDR RFA 42 Response.doc</t>
  </si>
  <si>
    <t>LAT PDR RFA 43 Response.doc</t>
  </si>
  <si>
    <t>Project Level Transition Plan Including Hotbench Access</t>
  </si>
  <si>
    <t>Handling Load Evaluation of Fill and Vent Valve Boom</t>
  </si>
  <si>
    <t>The duration of the ACD integration is shown to start on 02/03/04 and finish on 04/22/04 on the top-level schedule.  The integration flow up to the pre-environmental review was shown to take 115 days in the I&amp;T presentation.  Please provide an explanation for the discrepancy in the duration of the integration activity.</t>
  </si>
  <si>
    <t>Robert Wilson</t>
  </si>
  <si>
    <t>GBM PDR &amp; FSW PDR</t>
  </si>
  <si>
    <t>Temperature Level Exceedances</t>
  </si>
  <si>
    <t>Corporate Experience/Lessons Learned on Margin Depletion</t>
  </si>
  <si>
    <t>Updated Mass Properties Verification</t>
  </si>
  <si>
    <t>Specify when detailed design documents (at the level of task inputs and outputs) will be under change control</t>
  </si>
  <si>
    <t>Alternative Radiator Thermal Coatings</t>
  </si>
  <si>
    <t>Workmanship TV Test of the Flight Grid with Heat Pipes</t>
  </si>
  <si>
    <t>LAT Survival Heater Control</t>
  </si>
  <si>
    <t>Thermal Interface Materials</t>
  </si>
  <si>
    <t>Blanket Equivalent Sink Temperatures</t>
  </si>
  <si>
    <t>FH approved via email
8/13/04</t>
  </si>
  <si>
    <t>Blanket ESD Requirements</t>
  </si>
  <si>
    <t>PMT Storage Temperature</t>
  </si>
  <si>
    <t>Provide rationale that shows that the additional EMI shielding provided by employing a conductive paint (Z-307) on the 2 mil aluminum tracker shields outweighs the contamination risks associated with having electrically conductive paint particles distributed throughout the tracker system.  Consider employing the non-conductive version (Z-306) for this application to eliminate this potentially serious contamination risk.</t>
  </si>
  <si>
    <t>SC CDR RFA 23 Response RevA.doc</t>
  </si>
  <si>
    <t>5/17/2004
6/13/2004</t>
  </si>
  <si>
    <t>It is not clear that three modes are needed.</t>
  </si>
  <si>
    <t>Define deadlines for resolution of requirements TBXs and clearly communicate the deadlines to the appropriate LAT systems.</t>
  </si>
  <si>
    <t>Check to make sure that the thermal conduction from the BFA to the LAT grid is representative of the planned mechanical connection of the BFA to the LAT grid.</t>
  </si>
  <si>
    <t>Segal</t>
  </si>
  <si>
    <t>Connor/Stoneking</t>
  </si>
  <si>
    <t>SC Provided Over Current Protection</t>
  </si>
  <si>
    <t>High Voltage Cable Fabrication</t>
  </si>
  <si>
    <t>Date Submitted to GPO</t>
  </si>
  <si>
    <t>Date Submitted to Code 300</t>
  </si>
  <si>
    <t>Closure Status</t>
  </si>
  <si>
    <t>Need to better describe “loads” during tilt/turnover operations.  Is there  a point of instability at top of turnover?  What are lateral constraints on fixture to prevent movement/slipping?</t>
  </si>
  <si>
    <t>CAL</t>
  </si>
  <si>
    <t>N. Johnson</t>
  </si>
  <si>
    <t>LAT CDR RFA 34 Response.doc</t>
  </si>
  <si>
    <t>Conduct Detailed Design Reviews</t>
  </si>
  <si>
    <t>Lack of ACD and Radiator MGSE Information</t>
  </si>
  <si>
    <t>Install Calorimeter Test Module with Flight ICs Before I&amp;T</t>
  </si>
  <si>
    <t>Originator
Review
Status</t>
  </si>
  <si>
    <t>Cutting away the lower grid flange for the downspout pipes could significantly effect grid stiffness</t>
  </si>
  <si>
    <t>Re-evaluate Options to Resolve Orbital Debris Issue</t>
  </si>
  <si>
    <t>Jack Leibee</t>
  </si>
  <si>
    <t>GBM Schedule Detail</t>
  </si>
  <si>
    <t>Provide the concept and details for grounding the micrometeoroid shield</t>
  </si>
  <si>
    <t>Agree on a metric, or set of benchmarks, by which to evaluate efficiency of data reduction (event rejection) algorithm</t>
  </si>
  <si>
    <t>Date Submitted to Systems</t>
  </si>
  <si>
    <t>Project Office Review Status</t>
  </si>
  <si>
    <t>Haller</t>
  </si>
  <si>
    <t>Horn</t>
  </si>
  <si>
    <t>Nordby</t>
  </si>
  <si>
    <t>Bloom</t>
  </si>
  <si>
    <t>Ritz</t>
  </si>
  <si>
    <t>ACD CDR RFA 15 Response.doc</t>
  </si>
  <si>
    <t>ACD CDR RFA 16 Response.doc</t>
  </si>
  <si>
    <t>SC PDR RFA 8 Response RevA.doc</t>
  </si>
  <si>
    <t>PM Approved
3/2/2004
Rev A written to address JW comments</t>
  </si>
  <si>
    <t>Analysis and Simulation for LAT-Spacecraft Alignment</t>
  </si>
  <si>
    <t>Provide data on parts to show design capability</t>
  </si>
  <si>
    <t>LAT FSW plan may not be achiveable</t>
  </si>
  <si>
    <t>Potential fuse change</t>
  </si>
  <si>
    <t>FSW Flight Unit RFA 1 Response.doc</t>
  </si>
  <si>
    <t>FSW Flight Unit RFA 2 Response.doc</t>
  </si>
  <si>
    <t>FSW Flight Unit RFA 3 Response.doc</t>
  </si>
  <si>
    <t>FSW Flight Unit RFA 4 Response.doc</t>
  </si>
  <si>
    <t>FSW Flight Unit RFA 5 Response.doc</t>
  </si>
  <si>
    <t>FSW Flight Unit RFA 6 Response.doc</t>
  </si>
  <si>
    <t>LAT FSW FU Peer</t>
  </si>
  <si>
    <t>Recommend conducting a fail safe fastener analysis for all bolted interfaces.</t>
  </si>
  <si>
    <t>Mignosa/Ryan</t>
  </si>
  <si>
    <t>Retracted</t>
  </si>
  <si>
    <t>Quantitative AO Environment</t>
  </si>
  <si>
    <t>Establish a realistic schedule for drawing release with “buyin” from all parties required for process completion, i.e. design engineering, check, stress, configuration management, etc.</t>
  </si>
  <si>
    <t>Define allowable load transfer into LAT (or radiator strut stiffness) at connection of radiator to s/c.</t>
  </si>
  <si>
    <t>GBM MPE Delivery Schedule 2-17-04.pdf</t>
  </si>
  <si>
    <t>GDPUC-002 Response.doc</t>
  </si>
  <si>
    <t>GDPUC-003 Response.doc</t>
  </si>
  <si>
    <t>GDPUC-004 Response.doc</t>
  </si>
  <si>
    <t>GDPUC-006 Response.doc</t>
  </si>
  <si>
    <t>GDPUC-007 Response.doc</t>
  </si>
  <si>
    <t>Comments</t>
  </si>
  <si>
    <t>Fixed in schedules</t>
  </si>
  <si>
    <t>Complete testing to define allowable material properties and recomputed margins-of –safety as necessary.  If work cannot be completed by CDR show detailed closure plan and associated schedule.  Revisit need (thermally) to use K13D sidewall material vs. YS90.  Understand and present flow down of thermal margins driving material change.</t>
  </si>
  <si>
    <t>Ryan/Spieler</t>
  </si>
  <si>
    <t xml:space="preserve"> Consider adding capability for FSW to monitor S/C keep-alive, and take appropriate action when they are no longer received</t>
  </si>
  <si>
    <t>Fransen</t>
  </si>
  <si>
    <t>Provide clear, complete definitions of the three physics acquisition modes.</t>
  </si>
  <si>
    <t>Impact of the Conductive Carbon Particles</t>
  </si>
  <si>
    <t>Peer Reviews</t>
  </si>
  <si>
    <t>Al Lepore</t>
  </si>
  <si>
    <t>Testing of Calorimeter Engineering Module with Latest ASIC's</t>
  </si>
  <si>
    <t>When will the Flight Software Test Bed be placed under Configuration Control?</t>
  </si>
  <si>
    <t>GDPUC-005 Response.doc</t>
  </si>
  <si>
    <t>See hard copy</t>
  </si>
  <si>
    <t>Interface Level FMEA</t>
  </si>
  <si>
    <t>Describe the Metrology Program</t>
  </si>
  <si>
    <t>Conduct Software Peer Reviews</t>
  </si>
  <si>
    <t>LAT PDR RFA 57 Response.doc</t>
  </si>
  <si>
    <t>CDR</t>
  </si>
  <si>
    <t>R2</t>
  </si>
  <si>
    <t>R3</t>
  </si>
  <si>
    <t>R4</t>
  </si>
  <si>
    <t>Bob Menrad</t>
  </si>
  <si>
    <t>Jim Trainor</t>
  </si>
  <si>
    <t>R5</t>
  </si>
  <si>
    <t>R6</t>
  </si>
  <si>
    <t>Marty Davis</t>
  </si>
  <si>
    <t>R7</t>
  </si>
  <si>
    <t>R8</t>
  </si>
  <si>
    <t>R9</t>
  </si>
  <si>
    <t>R10</t>
  </si>
  <si>
    <t>PM Approved
5/11/05</t>
  </si>
  <si>
    <t>GDPB-002 Response.doc</t>
  </si>
  <si>
    <t>GDPB-001 Response.doc</t>
  </si>
  <si>
    <t>GDPB-022 Response.doc</t>
  </si>
  <si>
    <t>GDPB-035 Response.doc</t>
  </si>
  <si>
    <t>GBM_Sine_Vib_Qual.doc</t>
  </si>
  <si>
    <t>GDPB-036 Response.doc</t>
  </si>
  <si>
    <t>GDPB-003 Response.doc</t>
  </si>
  <si>
    <t>GDPB-004 Response.doc</t>
  </si>
  <si>
    <t>GDPB-005 Response.doc</t>
  </si>
  <si>
    <t>LAT CDR RFA 23 Response.doc</t>
  </si>
  <si>
    <t>Wheel Torque Noise in Jitter Analysis</t>
  </si>
  <si>
    <t>Melton Approved</t>
  </si>
  <si>
    <t>SAI Memo dated 12/16/02
Combined 12&amp;13</t>
  </si>
  <si>
    <t>Folder RFA12&amp;13</t>
  </si>
  <si>
    <t>S2</t>
  </si>
  <si>
    <t>S3</t>
  </si>
  <si>
    <t>Determine necessary interface information, including needed delivery date from vendor for design of acoustic testing MGSE to simulate S/C</t>
  </si>
  <si>
    <t>In-Work</t>
  </si>
  <si>
    <t>Jean Oliver</t>
  </si>
  <si>
    <t>RZ approved via email
6/8/04</t>
  </si>
  <si>
    <r>
      <t>9/10/2003</t>
    </r>
    <r>
      <rPr>
        <sz val="10"/>
        <rFont val="Arial"/>
        <family val="0"/>
      </rPr>
      <t xml:space="preserve">
6/9/2004</t>
    </r>
  </si>
  <si>
    <t xml:space="preserve">Demonstrate 3 dB Margin Against EMI Susceptibility for GBM </t>
  </si>
  <si>
    <t xml:space="preserve">Provide Additional Reliability Information </t>
  </si>
  <si>
    <t xml:space="preserve">Provide Qualification Information for Ku Antenna System </t>
  </si>
  <si>
    <t>PM Approved
11/17/04</t>
  </si>
  <si>
    <t>SC CDR RFA 25 Response RevB.doc</t>
  </si>
  <si>
    <t>Static load cases should include a 0 g or tension load in the thrust direction with lateral loads</t>
  </si>
  <si>
    <t>Fransen/Ryan</t>
  </si>
  <si>
    <t>RM approved via email 4/19/04</t>
  </si>
  <si>
    <r>
      <t>2/20/2004</t>
    </r>
    <r>
      <rPr>
        <sz val="10"/>
        <rFont val="Arial"/>
        <family val="0"/>
      </rPr>
      <t xml:space="preserve">
3/22/2004</t>
    </r>
  </si>
  <si>
    <t>SAI-TM-2468_GLAST_HF_MECO_Assessments.pdf</t>
  </si>
  <si>
    <t>Due Dates to Project Office</t>
  </si>
  <si>
    <t>Responses Received in Project Office</t>
  </si>
  <si>
    <t>300 Closed</t>
  </si>
  <si>
    <t>Sent to PM
3/24/04
Ken sent update to Al and Glenn</t>
  </si>
  <si>
    <t>ACD CDR RFA 17 Response.doc</t>
  </si>
  <si>
    <t>Lack of Thermal Vacuum Testing for the Power Box</t>
  </si>
  <si>
    <t>Whipple Approved - e-mail to Deily</t>
  </si>
  <si>
    <t>Folder RFA29</t>
  </si>
  <si>
    <t>FSW PDR RFA 9 Response.doc</t>
  </si>
  <si>
    <t>FSW PDR RFA 14 Response.doc</t>
  </si>
  <si>
    <t xml:space="preserve">Consider Launching with Additional Equipment on at Launch </t>
  </si>
  <si>
    <t>SC CDR RFA 1 Response.doc</t>
  </si>
  <si>
    <t>SC CDR RFA 24 Response.doc</t>
  </si>
  <si>
    <t>SC CDR RFA 27 Response.doc</t>
  </si>
  <si>
    <t>SC CDR RFA 35 Response.doc</t>
  </si>
  <si>
    <t>PM Approved
8/2/04</t>
  </si>
  <si>
    <t>Cal structure - Request coupons “with titanium inserts” also be fabricated during flight structure curing.  Pull inserts to failure to verify strength/process.</t>
  </si>
  <si>
    <t>Fastener availability - Check availability of metric fasteners from GSFC supplies ASAP.</t>
  </si>
  <si>
    <t>TCS Qualification and Acceptance Testing</t>
  </si>
  <si>
    <t>Individual Box Temperature Requirements</t>
  </si>
  <si>
    <t>Structural Alignment Testing</t>
  </si>
  <si>
    <t>SIRU Risk Mitigation Plan</t>
  </si>
  <si>
    <t>Strength Qual -  Lay out plan for strength qualification of “flight” composite structure.</t>
  </si>
  <si>
    <t>M SRR</t>
  </si>
  <si>
    <t>Sum</t>
  </si>
  <si>
    <t>Responses Complete Systems Review</t>
  </si>
  <si>
    <t>Responses Complete Project PM Review</t>
  </si>
  <si>
    <t>SAI posted note to RFA on website 4/10/02</t>
  </si>
  <si>
    <t>response out for comment</t>
  </si>
  <si>
    <t>Folder RFA28</t>
  </si>
  <si>
    <t>SAI Memo dated 12/10/02</t>
  </si>
  <si>
    <t>AETD Pointing Review RFA 11 Response.doc</t>
  </si>
  <si>
    <t>MP approved via email
8/23/04</t>
  </si>
  <si>
    <t>Show the allocation and derivation of requirements from the Mission System Specific to the Flight Software Requirements showing the Level III (and Level IV) Software Requirements and where the designs addressing them are instantiated ( i.e., in what package, task, build, etc. they are contained)</t>
  </si>
  <si>
    <t>GBM CDR</t>
  </si>
  <si>
    <t>12/15/03?</t>
  </si>
  <si>
    <t>"@ PM"</t>
  </si>
  <si>
    <t>LAT DPDR</t>
  </si>
  <si>
    <t>RZ approved via email
7/7/05</t>
  </si>
  <si>
    <t>SK approved via email
9/13/04
FH approved via email
9/14/04</t>
  </si>
  <si>
    <t>Art Whipple
Fred Huegel</t>
  </si>
  <si>
    <t>Power Supply Development Schedule and Budget</t>
  </si>
  <si>
    <t>FSW CDR RFA 6 Response.doc</t>
  </si>
  <si>
    <t>Meetings in work for last week of January.  Closed per GPO review.</t>
  </si>
  <si>
    <t>MPDR Presentation includes requirements.  GPO approved.</t>
  </si>
  <si>
    <t>Waiver provide for TAM.  GPO approved.</t>
  </si>
  <si>
    <t>Transport path - Investigate methods to streamline transport path; minimize multiple connections/acceptance test points.  Consider test receipt of crystals by Swedes in France.</t>
  </si>
  <si>
    <t>Delta PDR for Mechanical/Thermal</t>
  </si>
  <si>
    <t>GBSYC-015 documentation.tif</t>
  </si>
  <si>
    <t>Flight Unit Peer Review</t>
  </si>
  <si>
    <t>GBSYC-012 Response.tif</t>
  </si>
  <si>
    <t>GBM-GUIDE-1032.doc</t>
  </si>
  <si>
    <t>2/2/2005
3/23/2005</t>
  </si>
  <si>
    <t>GSRR RFA 9 Response RevA.doc</t>
  </si>
  <si>
    <r>
      <t>10/3/2003</t>
    </r>
    <r>
      <rPr>
        <sz val="10"/>
        <rFont val="Arial"/>
        <family val="0"/>
      </rPr>
      <t xml:space="preserve">
8/4/2004</t>
    </r>
  </si>
  <si>
    <t>LS approved via email
8/6/04</t>
  </si>
  <si>
    <t>9/13/2004
1/31/2005</t>
  </si>
  <si>
    <t>Identify the document that defines the roles/responsibilities  of personnel with respect to CM</t>
  </si>
  <si>
    <t>Ted Michalek</t>
  </si>
  <si>
    <t>Carlton Peters</t>
  </si>
  <si>
    <t>Ken Segal</t>
  </si>
  <si>
    <t>Provide details of tracker to grid interface.  How will mounting holes be drilled?  What tolerances will be obtained for shear restraints?</t>
  </si>
  <si>
    <t>SCPDR</t>
  </si>
  <si>
    <t>FSWPDR</t>
  </si>
  <si>
    <t>Sys</t>
  </si>
  <si>
    <t>need fromMike</t>
  </si>
  <si>
    <t>300 closed</t>
  </si>
  <si>
    <t>LAT PDR RFA 56 Response.doc</t>
  </si>
  <si>
    <t>TM Approved via email
2/20/04</t>
  </si>
  <si>
    <t>Consistency of the Thermal Requirements in the MAR Documents</t>
  </si>
  <si>
    <t>Appoint Single Individual Responsible For Achieving Launch Readiness</t>
  </si>
  <si>
    <t>Mike Rackley</t>
  </si>
  <si>
    <t>Identification of LAT Processing Choke Points</t>
  </si>
  <si>
    <t>System Engineering Tracking of Temperature Margin and Exceedances</t>
  </si>
  <si>
    <t>Incorporating Photo Inspections</t>
  </si>
  <si>
    <t>TEM PS RFA 2 Response.doc</t>
  </si>
  <si>
    <t>SEL Report MAX724 2803R3.doc</t>
  </si>
  <si>
    <t>Provide an explanation of the terms and concepts of  “Framework”,  “Event Fabric”,  “Task”, and “Package” and how they fit into the flight software architecture</t>
  </si>
  <si>
    <t>Radiation damage to PIN diodes -  Expose PIN diodes to protons or heavy ions during one of the upcoming beam tests.  Measure the leakage current after exposure to see if it has increased.</t>
  </si>
  <si>
    <t>Schindler</t>
  </si>
  <si>
    <t>Fault Management Design Peer Review</t>
  </si>
  <si>
    <t>JD approved via email 10/14/04</t>
  </si>
  <si>
    <t>Overwriting the RAD750 Flight Software</t>
  </si>
  <si>
    <t>Missing Software Code Descriptions</t>
  </si>
  <si>
    <t>Vague and Ambiguous Software Requirements</t>
  </si>
  <si>
    <t>Packaging and Manufacturability Peer Review</t>
  </si>
  <si>
    <t>Actuation of S-Band Mechanical Transfer Switch</t>
  </si>
  <si>
    <t>C&amp;DH Self Maintainability During Periods of Poor Contact</t>
  </si>
  <si>
    <t>JB approved by email
3/5/04</t>
  </si>
  <si>
    <t>BM approved via email
3/8/04</t>
  </si>
  <si>
    <t>FSW PDR RFA 3 Response.doc</t>
  </si>
  <si>
    <t>FSW PDR RFA 2 Response.doc</t>
  </si>
  <si>
    <t>FSW PDR RFA 1 Response.doc</t>
  </si>
  <si>
    <t>no specific record</t>
  </si>
  <si>
    <t>Absorbed by #42</t>
  </si>
  <si>
    <t>Folder RFA42&amp;3&amp;4</t>
  </si>
  <si>
    <t>CCR 433-0139</t>
  </si>
  <si>
    <t>Reviewed</t>
  </si>
  <si>
    <t>R. Cox documented response dated 4/3/03</t>
  </si>
  <si>
    <t>NASA IV&amp;V Involvement with LAT</t>
  </si>
  <si>
    <t>EGSE Verification and Validation</t>
  </si>
  <si>
    <t>Software Maintenance Approach</t>
  </si>
  <si>
    <t>Cabling and Harnessing Peer Review</t>
  </si>
  <si>
    <t>EMI/EMC Acceptance Testing</t>
  </si>
  <si>
    <t>LAT CDR RFA 35 Response.doc</t>
  </si>
  <si>
    <t>PM Approved
2/19/04</t>
  </si>
  <si>
    <t>Cliff Jackson</t>
  </si>
  <si>
    <t>A. Brez</t>
  </si>
  <si>
    <t>SC PDR RFA 22 Response RevE.doc</t>
  </si>
  <si>
    <t>1/5/2004
12/10/2004
1/14/2005
1/30/2005</t>
  </si>
  <si>
    <t>LAT CDR RFA 17 Response RevA.doc</t>
  </si>
  <si>
    <t>10/9/2003
1/27/2005</t>
  </si>
  <si>
    <t>FSW PDR RFA 11 Response RevA.doc</t>
  </si>
  <si>
    <t>PM Approved
1/28/05</t>
  </si>
  <si>
    <t>Show how “Overview” p. 4, “Overview” p. 7,  “Flight Software I” pp. 3,4, “Flight Software I” p. 26,  and “Flight Software III” p. 25 are equivalent representations of the same system (and traceable  to one another). Show us the level of development required for each element for each build EM1, EM2, Flight, etc.</t>
  </si>
  <si>
    <t>Jacobsen</t>
  </si>
  <si>
    <t>The 28 volt converter planned for use by Spectrum Astro, uses a step-up transformer.  A quick calculation indicates that the step-up ratio is probably 1.5 or more.  therefore, a failure where the control loop goes open while the bus is at 33 volts, could put as much as 50 volts on the input to the power supply regulators.  Such a condition could have catastrophic consequences to the instrument such that system level redundancy could be compromised due to progagation of the failure across interfaces.  Therefore, it is strongly recommended that overvoltage protection be implemented to assure protection of the hardware plus protection against failure propagation.</t>
  </si>
  <si>
    <t>Please clarify how the LAT FSW Requirement Modes and FSW Implementation Modes are addressed through FSW test.  This is an area that should lead to an update of requirements so test is complete.</t>
  </si>
  <si>
    <t>There are LAT requirements modes, which are then transformed into LAT design / implementation modes. This leads to concern about how the test procedures will work through the two sets of modes.</t>
  </si>
  <si>
    <t>Shirley Savarino</t>
  </si>
  <si>
    <t>Clarify requirement and design for Gamma Ray Burst data capture. Make a clear commitment that attempting to meet this requirement will not be allowed to cause a schedule delay.</t>
  </si>
  <si>
    <t>Baseline design does not including buffering beyond the .5MB LCB event buffer. It may turn out this is not adequate.</t>
  </si>
  <si>
    <t>Parts thermal analysis - Update Board level analyses using vacuum rated parts parameter, i.e., theta-jc, theta-cl, etc.</t>
  </si>
  <si>
    <t>Sidewall thermal analysis - Does the K-composite consider its directional nature in the composite?  Was this accounted for in the analysis?</t>
  </si>
  <si>
    <t>FSW CDR RFA 1 Response RevA.doc</t>
  </si>
  <si>
    <t>4/28/2004
6/15/2005</t>
  </si>
  <si>
    <t>Consider TDRS 911 Notification When SSR Nears Max Capacity</t>
  </si>
  <si>
    <t xml:space="preserve">SSR Operations </t>
  </si>
  <si>
    <t xml:space="preserve">Consider Multiple Failure Cases for EOM/EOL Planning </t>
  </si>
  <si>
    <t xml:space="preserve">LAT-Spacecraft Thermal Distortion </t>
  </si>
  <si>
    <t>Verification of Propulsion System Thermal Design</t>
  </si>
  <si>
    <t>SAI</t>
  </si>
  <si>
    <t>Fred Huegel
Pete Salerno</t>
  </si>
  <si>
    <t>Fred Blanchette</t>
  </si>
  <si>
    <t>Minh Phan</t>
  </si>
  <si>
    <t xml:space="preserve">Verification of Minimum Frequency Goal of Deployed SA </t>
  </si>
  <si>
    <t>Ken Lehtonen</t>
  </si>
  <si>
    <t>In Review</t>
  </si>
  <si>
    <t>Response</t>
  </si>
  <si>
    <t>Totals</t>
  </si>
  <si>
    <t>2 Tower IRR</t>
  </si>
  <si>
    <t>David Harmon</t>
  </si>
  <si>
    <t xml:space="preserve">Provide a complete, sequential timeline of all the events in the boot-up sequence from initial application of power to completion of the boot-up sequence. Provide this timeline for both Primary Boot Process and the Secondary Boot Process. </t>
  </si>
  <si>
    <t>GS SRR</t>
  </si>
  <si>
    <t>MF approved via email
8/23/04</t>
  </si>
  <si>
    <t>Bill Browne</t>
  </si>
  <si>
    <t>RAD750 Upset/Reset Effects on Design</t>
  </si>
  <si>
    <t>Joe Sonsino</t>
  </si>
  <si>
    <t>GBM FSW Test Plan</t>
  </si>
  <si>
    <t>Modify the Sequence of GBM Environmental Tests</t>
  </si>
  <si>
    <t>Joseph Bolek</t>
  </si>
  <si>
    <t>Re-evaluate Performing GNC End-to-End Testing</t>
  </si>
  <si>
    <t>LAT PDR RFA 16 Response.doc</t>
  </si>
  <si>
    <t>Folder RFA6</t>
  </si>
  <si>
    <t>Folder RFA5</t>
  </si>
  <si>
    <t>Safing Hierarchy</t>
  </si>
  <si>
    <t>Folder RFA7</t>
  </si>
  <si>
    <t>Open</t>
  </si>
  <si>
    <t>Dave Lung</t>
  </si>
  <si>
    <t>SAI Memo dated 2/7/03</t>
  </si>
  <si>
    <t>Fault Mgmt &amp; Response detail @ SC PDR "Power Safe Mode" Eliminated from SC Safe Mode design</t>
  </si>
  <si>
    <t>Folder RFA8</t>
  </si>
  <si>
    <t>Spacecraft Fault Management Requirements</t>
  </si>
  <si>
    <t>Incorporated at PDR Dry Run #1 Presentation</t>
  </si>
  <si>
    <t>Deily Approved</t>
  </si>
  <si>
    <t>Done is SAI Systems Budget Charts</t>
  </si>
  <si>
    <t>Are two modal surveys planned (required)</t>
  </si>
  <si>
    <t>SC CDR RFA 16 Response.doc</t>
  </si>
  <si>
    <t>LAT CAL-Grid Peer</t>
  </si>
  <si>
    <t>LAT X-LAT Peer Review</t>
  </si>
  <si>
    <t>Grady approval in SAI/GPO telecon discussing Dry Run Actions - Seipel e-mail Approval</t>
  </si>
  <si>
    <t>Folder RFA40</t>
  </si>
  <si>
    <t>Permissible level of He in GN2 for GBM</t>
  </si>
  <si>
    <t>Permissible level of He in GN2 for LAT</t>
  </si>
  <si>
    <t>Possible Temperature Rise Due to Rise in Detector Event Rate</t>
  </si>
  <si>
    <t>Accelerated Performance Life Testing of PIN Diode Elastomer</t>
  </si>
  <si>
    <t>Addition of Test Engineers to Software Team</t>
  </si>
  <si>
    <t>Investigate XLAT/Electronics Interface Design Option</t>
  </si>
  <si>
    <t>Fred Huegel</t>
  </si>
  <si>
    <t>Jim Ryan</t>
  </si>
  <si>
    <t>Phil Sabelhaus</t>
  </si>
  <si>
    <t>Jim Rose</t>
  </si>
  <si>
    <t>Ron Ray</t>
  </si>
  <si>
    <t>Fred Huegel/Don Kniffen</t>
  </si>
  <si>
    <t>Pointing TIM held 12/10 (rescheduled from 12/4).  Meeting notes and charts provided to GPO.  GPO approved.</t>
  </si>
  <si>
    <t>GPO approved</t>
  </si>
  <si>
    <t>SAI Memo sent and in GPO approved.</t>
  </si>
  <si>
    <t>Mike Femiano</t>
  </si>
  <si>
    <t>Eric Stoneking</t>
  </si>
  <si>
    <t>ST Boresight Co-Alignment</t>
  </si>
  <si>
    <t>Scott Starin</t>
  </si>
  <si>
    <t>Preload of end caps.  State minimum preload for end caps (max load of 30 N was only presented).  How will preload be verified for all CsI logs?</t>
  </si>
  <si>
    <t>TM Approved via email
1/22/04</t>
  </si>
  <si>
    <t>In-work</t>
  </si>
  <si>
    <t>Describe in detail the problem reporting and corrective action system that will be used for ACD.  When will formal problem reporting start?  Describe the transition in problem reporting and corrective action systems (if any) after ACD delivery to LAT and LAT delivery to the observatory.  Who will ensure that all ACD problems are tracked and closed out at all levels of integration?</t>
  </si>
  <si>
    <t>ACD CDR RFA 18 Response.doc</t>
  </si>
  <si>
    <t>PM Approved
3/17/04
PM Approved
1/31/05</t>
  </si>
  <si>
    <t>GLAST Power Block Diagram 05-01-31.pdf</t>
  </si>
  <si>
    <t>Purge Gas Contaminants</t>
  </si>
  <si>
    <t>66168.pdf</t>
  </si>
  <si>
    <t>1010-66168-300 Opto Coupler.pdf</t>
  </si>
  <si>
    <t>Review of Parts List for Flight Acceptability</t>
  </si>
  <si>
    <t>Provide Preliminary for All GBM Subsystems</t>
  </si>
  <si>
    <t>SC CDR RFA 26 Response RevA.doc</t>
  </si>
  <si>
    <t>Electronic Board Structural Analysis - Document AFEE board structural analysis.  Fundamental frequency of board, maximum stresses, maximum deflections should be documented.  Assess mounted parts to see if they can tolerate the planned number of cycles at these deflections.</t>
  </si>
  <si>
    <t>Project Office Awaiting Updated Response from Spectrum Astro based on Project Office Comments sent on 12/6/04
Response to Project comments from SASS received on 9/20/05.  Sent to Mark Underdown for review</t>
  </si>
  <si>
    <t>Systems Review
sent 11/23
JF comments sent to KN on 12/6/04
SASS response received 9/20/05 &amp; sent to MU</t>
  </si>
  <si>
    <t>Response sent to Originator by MSFC and by GSFC
Scott Clough had concerns about small FM08 fuses
Spoke to Bruce on 6/21, he will try to discuss the response with Henning Leidecker today
Left voicemail on 7/8
Resent again on 7/20 &amp; 8/3
Received response from BM on 8/25.  Looking at replacing the fuses with FM-12 if box opened for EMI</t>
  </si>
  <si>
    <t>Failed tests, MSFC added gaskets to EMs and retested.  2 channel PB passed and DPU had exceedances.  Reworked test harness to make "bullet-proof".  Flight DPU still failed.  Working with SwRI to resolve</t>
  </si>
  <si>
    <t>GDPB-028 Response.doc</t>
  </si>
  <si>
    <t>GDPB-030 Response.doc</t>
  </si>
  <si>
    <t>GDPB-031 Response.doc</t>
  </si>
  <si>
    <t>GDPB-032 Response.doc</t>
  </si>
  <si>
    <t>GDPB-033 Response.doc</t>
  </si>
  <si>
    <t>GDPB-034 Response.doc</t>
  </si>
  <si>
    <t>GDPB-037 Response.doc</t>
  </si>
  <si>
    <t>JO approved via email
11/2/04</t>
  </si>
  <si>
    <t>Consider use of annealed titanium instead of STA titanium for the flexure material. These flexures should also have a non-destructive inspection to screen for flaws, and component level strength / fatigue testing.</t>
  </si>
  <si>
    <t>GDPB-006 Response.doc</t>
  </si>
  <si>
    <t>GDPB-007 Response.doc</t>
  </si>
  <si>
    <t>GDPB-008 Response.doc</t>
  </si>
  <si>
    <t>GDPB-009 Response.doc</t>
  </si>
  <si>
    <t>GDPB-010 Response.doc</t>
  </si>
  <si>
    <t>GDPB-011 Response.doc</t>
  </si>
  <si>
    <t>GDPB-012 Response.doc</t>
  </si>
  <si>
    <t>GDPB-013 Response.doc</t>
  </si>
  <si>
    <t>GDPB-014 Response.doc</t>
  </si>
  <si>
    <t>GDPB-015 Response.doc</t>
  </si>
  <si>
    <t>GDPB-016 Response.doc</t>
  </si>
  <si>
    <t>GDPB-017 Response.doc</t>
  </si>
  <si>
    <t>GDPB-018 Response.doc</t>
  </si>
  <si>
    <t>GDPB-019 Response.doc</t>
  </si>
  <si>
    <t>GDPB-020 Response.doc</t>
  </si>
  <si>
    <t>GDPB-021 Response.doc</t>
  </si>
  <si>
    <t>Will MGSE be compatible with S/C for integration of LAT with S/C?</t>
  </si>
  <si>
    <t>Open Issues in IRDs and ICDs</t>
  </si>
  <si>
    <t>Mechanical loading cases should consider asymmetrical thermal loading</t>
  </si>
  <si>
    <t>Glenn Unger</t>
  </si>
  <si>
    <t>Complete the GAFE test procedure ASAP, and provide a copy</t>
  </si>
  <si>
    <t>LAT Electronics and FSW testing, as well as Instrument testing, assumes a timing source that meets the fidelity specified in the SC-LAT IRD (+- 1usec per 100 sec accuracy). Current SIIS design does not meet that accuracy, and LAT does not intend to implement an accurate source in its own GSE.  Please identify (both subsystem and instrument level) specific testing limitations. If possible, identify tests in test plan/ procedure documents.</t>
  </si>
  <si>
    <t>PM Approved
3/17/04
Update based on SK comments approved by PM
5/10/04</t>
  </si>
  <si>
    <r>
      <t>3/22/2004</t>
    </r>
    <r>
      <rPr>
        <sz val="10"/>
        <rFont val="Arial"/>
        <family val="0"/>
      </rPr>
      <t xml:space="preserve">
5/11/2004</t>
    </r>
  </si>
  <si>
    <t>Describe in detail the problem reporting and corrective action system that will be used for ACD</t>
  </si>
  <si>
    <t>Complete conceptual design and analysis of all mechanical GSE, including tower vibration / handling fixture, tower lifting fixture and shipping container(s).  Margins of safety and proof testing plans should be included, along  with a schedule to show successful completion of required items by integrations need dates.</t>
  </si>
  <si>
    <t>R. Johnson/        NM/SB/      Borden</t>
  </si>
  <si>
    <t>Specific pass / fail criteria should be established for testing at all levels of assembly.  These criteria shall be clearly captured in the procedures for the execution of each test.  Necessary steps to “safe” the flight hardware in the event of anomalous data should also be included in the procedures.</t>
  </si>
  <si>
    <t>Consider reducing the 0.5 g high frequency sine sweep test to 0.25 g or less.</t>
  </si>
  <si>
    <t>FH approved via email
9/14/04</t>
  </si>
  <si>
    <t xml:space="preserve">Increase the Number of Line PRTs on the Propulsion Lines </t>
  </si>
  <si>
    <t xml:space="preserve">Increase Number of Thermal Balance Phases </t>
  </si>
  <si>
    <t>Ensure that the correct fabrication standard is used for the FREE printed card.</t>
  </si>
  <si>
    <t>Predicts from Correlated/Validated TMM</t>
  </si>
  <si>
    <t>Establish the necessary procedures to bond and debond instrumentation to the painted tower sidewalls.</t>
  </si>
  <si>
    <r>
      <t>8/29/2003</t>
    </r>
    <r>
      <rPr>
        <sz val="10"/>
        <rFont val="Arial"/>
        <family val="0"/>
      </rPr>
      <t xml:space="preserve">
3/16/2004</t>
    </r>
  </si>
  <si>
    <t>2/20/2004
3/22/2004</t>
  </si>
  <si>
    <t>PM Approved
2/19/04
Updated per JW comments</t>
  </si>
  <si>
    <t>Date Approved by Originator</t>
  </si>
  <si>
    <t>Huegel</t>
  </si>
  <si>
    <t>FSW PDR RFA 12 Response.doc</t>
  </si>
  <si>
    <t>Thompson</t>
  </si>
  <si>
    <t>SP approved via email
8/11/04</t>
  </si>
  <si>
    <t>GS SDR RFA 13 Response.doc</t>
  </si>
  <si>
    <t>GS SDR RFA 24 Response.doc</t>
  </si>
  <si>
    <t>GS SDR RFA 32 Response.doc</t>
  </si>
  <si>
    <t>MCDR RFA 9 Response.doc</t>
  </si>
  <si>
    <t>PM Approved 3/29/05</t>
  </si>
  <si>
    <t>Make provisions for troubleshooting electronics.  Provisions should include BOBs and cable extenders so that units can still be electrically interconnected during troubleshooting procedures. Key connectors so that connectors will be properly mated Wire harnesses and connector/harness interfaces must be tightly controlled.  This process should be clearly defined for the harness manufacturing technical staff.</t>
  </si>
  <si>
    <t>Kolecki/Graf</t>
  </si>
  <si>
    <t>SC PDR RFA 2 Response.doc</t>
  </si>
  <si>
    <t>Are connectors keyed to specific locations?</t>
  </si>
  <si>
    <t>Graf</t>
  </si>
  <si>
    <t>Michalek</t>
  </si>
  <si>
    <t>Scott</t>
  </si>
  <si>
    <t>Zellar</t>
  </si>
  <si>
    <t>Review ACD reliability analysis, assumptions and define key drivers with LAT to identify resolution</t>
  </si>
  <si>
    <t>Tom Johnson</t>
  </si>
  <si>
    <t>Demonstrate adequate venting of the tile detector assemblies and the micrometeoroid shield</t>
  </si>
  <si>
    <t xml:space="preserve">Provide Summary of Qualification Status and Plans for all Mechanisms </t>
  </si>
  <si>
    <t xml:space="preserve">Provide Strength Qualification Plan for the Solar Array </t>
  </si>
  <si>
    <t xml:space="preserve">Provide Plan for the Assessment of the Delta II MECO Event </t>
  </si>
  <si>
    <t xml:space="preserve">Reset/Reboot Causing Loss of the Results of Amp-Hour Integrator </t>
  </si>
  <si>
    <t>Emissivity parameter - Consider clarifying emissivity parameter with respect to coating it applies to.</t>
  </si>
  <si>
    <t>Freqs defined, ECR to CDRL29 in work.  GPO approved.</t>
  </si>
  <si>
    <t>ECR to CDRL 29</t>
  </si>
  <si>
    <t>Response in work by Project</t>
  </si>
  <si>
    <t>Issues captured in PDR package on He exposure</t>
  </si>
  <si>
    <t>ACD CDR RFA 19 Response.doc</t>
  </si>
  <si>
    <t>Dave Thompson</t>
  </si>
  <si>
    <t>Total RFAs</t>
  </si>
  <si>
    <t># Closed</t>
  </si>
  <si>
    <t>Jordan Evans</t>
  </si>
  <si>
    <t>Ron Zitek</t>
  </si>
  <si>
    <t>Scott Dow</t>
  </si>
  <si>
    <t>Evaluate the schedule impact caused by delaying grid turnover to allow epoxy on calplate/grid fasteners to set up /partially cure.  (See Mark Molini for curing details).</t>
  </si>
  <si>
    <t>Kamae</t>
  </si>
  <si>
    <t>SC PDR Recomm 1 Response.doc</t>
  </si>
  <si>
    <t>SC PDR Recomm 6 Response.doc</t>
  </si>
  <si>
    <t>Consider Bakeout of Harness and Thermal Blankets</t>
  </si>
  <si>
    <t>Fred Huegel/Scott Kniffen</t>
  </si>
  <si>
    <t>Ron Zellar/Steve Scott/  Ann Merwarth/Ed Tadlock</t>
  </si>
  <si>
    <t>Jim Ryan/Larry Mignosa</t>
  </si>
  <si>
    <t>Margins of safety -  For consistency, use GEVS margins of safety equations.</t>
  </si>
  <si>
    <t>Crystal – Photodiode I/Fs 1) Verify that Tl leaching/migration is not a problem with “primer” layer on crystal/photo-diode interface; 2) Bond tests for the crystal--photo-diode interface were carried through ~100 thermal cycles. This test was carried out for ~10 samples.  Better identify/extrapolate failure point to verify capability over life of detector by using  more than 10 test samples; 3) Investigate thermal limit for crystal – photo diode bond:  test to failure.</t>
  </si>
  <si>
    <t>Program should verify that the SU ROM/VxWorks BSP meetsw the program requirements. At a minimum the wait state settings/exception handling and bridge chip error handlers should be reviewed by the program. Rad750 error handler provided by the vendor should be reviewed as well</t>
  </si>
  <si>
    <t>GDPB-038 Response.doc</t>
  </si>
  <si>
    <t>Withdrawn</t>
  </si>
  <si>
    <t>Reduce Number of Battery Pressure Triggers to Safe Mode</t>
  </si>
  <si>
    <t>Use BOL Properties in L&amp;EO Thermal Analysis</t>
  </si>
  <si>
    <t xml:space="preserve">Review Property Data/Degradation Rates Used in TMM and GMM </t>
  </si>
  <si>
    <t>Provide accurate assessment of scheduled late deliveries to I&amp;T by identifying a high density of discrete milestones and earned value for each milestone for each task.  If this effort still shows little or no positive float, develop and implement recovery plans for each task which appears late. Provide progress report until schedule is recovered.</t>
  </si>
  <si>
    <t>GDPB-027 Response.doc</t>
  </si>
  <si>
    <t>R. Johnson/        NM/SB</t>
  </si>
  <si>
    <t>FPGA Design Review</t>
  </si>
  <si>
    <t>MCDR RFA 5 Response.doc</t>
  </si>
  <si>
    <t>1 Open</t>
  </si>
  <si>
    <t>RZ approved via email
2/1/05</t>
  </si>
  <si>
    <t>SC CDR RFA 20 Response RevA.doc</t>
  </si>
  <si>
    <t>GS SDR RFA 26 Response.doc</t>
  </si>
  <si>
    <t>PS approved via email
1/4/05</t>
  </si>
  <si>
    <t>CAL calibration  - How can you calibrate CAL in MeV-GeV using heavy ion if fast shaper outputs are not recorded?  Can you separate alpha, carbon, nitrogen, oxygen by other info?</t>
  </si>
  <si>
    <t>LAT PDR RFA 23 Response.doc</t>
  </si>
  <si>
    <t>LAT PDR RFA 24 Response.doc</t>
  </si>
  <si>
    <t>LAT PDR RFA 25 Response.doc</t>
  </si>
  <si>
    <t>Conduct cross-orthogonality check of test (ASET) instrumentation with full FEM (GSET). These results should pass standard criteria (In GEVS) for all modes desired to establish correlation of LAT FEM. These results may need to be re-run as instrumentation set is modified (locations changed)</t>
  </si>
  <si>
    <t>FSW CDR RFA 3 Response.doc</t>
  </si>
  <si>
    <t>Memo Describes the EEPROM use on RAD750</t>
  </si>
  <si>
    <t>ECR 8 Approved to Address</t>
  </si>
  <si>
    <t>GS SDR RFA 19 Response.doc</t>
  </si>
  <si>
    <t>MF approved via email 
4/20/05</t>
  </si>
  <si>
    <t xml:space="preserve">Install Protective Cover on Star Trackers until Launch </t>
  </si>
  <si>
    <t xml:space="preserve">Electrical Grounding versus Thermal Isolation </t>
  </si>
  <si>
    <t xml:space="preserve">Water Hammer Verification </t>
  </si>
  <si>
    <t>Provide sufficient detail with respect to  on-orbit calibration to ensure feasibility of on-orbit calibration methods are understood sufficiently to verify that LAT on orbit science performance will be achieved.</t>
  </si>
  <si>
    <t>Fastener locking - Locking feature on fasteners was stated to be epoxy on heads of screws, which is not a reliable way of locking fasteners.  Consider uralane on threads or locking screws.</t>
  </si>
  <si>
    <t>CsI logs -  Determine stress margins of safety on CsI logs.  Need to determine stress allowables and applied loads.</t>
  </si>
  <si>
    <t>CsI temperature - Add CsI temperature to Summary Chart</t>
  </si>
  <si>
    <t>JR approved via email
5/20/04</t>
  </si>
  <si>
    <t>PM Approved
6/16/05</t>
  </si>
  <si>
    <t>PM Approved
6/3/04
Sent to PM
6/14/05
PM Approved
6/16/05</t>
  </si>
  <si>
    <t>6/3/2004
6/16/2005</t>
  </si>
  <si>
    <t>The ACD Reliability requirement is .96 at 5 years, current estimate is .92.  ACD requested to review reliability analysis, assumptions and define key drivers with LAT System Engineering and Instrument Scientist to identify resolution. Note:  A splinter was held 8 Jan 03. Three preliminary alternatives were discussed,  the key driver is loss of single tile assumptions which appear to be overly conservative relative to the supporting science requirement at end of life.   LAT Scientist, System Engineering and ACD Subsystem closure plan in work to verify science design margin and updated assumptions.  It is expected that this review will result in ACD meeting their reliability requirement of .96</t>
  </si>
  <si>
    <t>Closed</t>
  </si>
  <si>
    <t>Is there a logistical support plan or spares plan?  Based on the calculated reliabilities, FMEA’s, and mean times to repair, provide a full description of what spares will be provided.  What spares accompany delivery to LAT and to the observatory?</t>
  </si>
  <si>
    <t>Sneiderman</t>
  </si>
  <si>
    <t>PM approved
12/8/03
Update based on SN comments approved by PM
5/10/04</t>
  </si>
  <si>
    <r>
      <t>12/11/2003</t>
    </r>
    <r>
      <rPr>
        <sz val="10"/>
        <rFont val="Arial"/>
        <family val="0"/>
      </rPr>
      <t xml:space="preserve">
5/11/2004</t>
    </r>
  </si>
  <si>
    <t>Shippey/Graf</t>
  </si>
  <si>
    <t>MPDR RFA 10 response.doc</t>
  </si>
  <si>
    <r>
      <t>8/15/2003</t>
    </r>
    <r>
      <rPr>
        <sz val="10"/>
        <rFont val="Arial"/>
        <family val="0"/>
      </rPr>
      <t xml:space="preserve">
3/24/2004</t>
    </r>
  </si>
  <si>
    <t>Modify the Requirements document to reflect actual requirements of the GRB alert notification, namely the software is only required to service the discreet input. It does not need to switch filter parameters, or take additional actions initiated by this event.</t>
  </si>
  <si>
    <t>Schnurr</t>
  </si>
  <si>
    <t>Tom McCarthy/Jim Ryan</t>
  </si>
  <si>
    <t>Systems verification and test - Revisit EMI acceptance testing with LAT and receive direction.</t>
  </si>
  <si>
    <t>FSW CDR RFA 07 Response.doc</t>
  </si>
  <si>
    <t>FSW CDR RFA 08 Response.doc</t>
  </si>
  <si>
    <t>Reevaluate Operational and Survival Temperature Limits</t>
  </si>
  <si>
    <t>Systems Engineering Management Plan Implementation</t>
  </si>
  <si>
    <t>Pursue a System Solution to Radiator Repackaging</t>
  </si>
  <si>
    <t>PM Approved
5/17/05</t>
  </si>
  <si>
    <t>3/8/2004
3/13/2005
4/24/2005</t>
  </si>
  <si>
    <t>Eliminating Sine Burst Testing on Full Instrument</t>
  </si>
  <si>
    <t>Evaluate delivery date and completion readiness of ACD EGSE software delivery for I&amp;T</t>
  </si>
  <si>
    <t>Dick Horn</t>
  </si>
  <si>
    <t>Mike Amato</t>
  </si>
  <si>
    <t>Flight thermistors are embedded in cables that run along sides of the tower.  They are not mounted directly to hardware, trays, or boards.  Why not?  Do cable temperatures really reflect hardware temperatures?</t>
  </si>
  <si>
    <t>Borden</t>
  </si>
  <si>
    <t>FM approved via email
2/21/04</t>
  </si>
  <si>
    <t>SC PDR RFA 4 Response.doc</t>
  </si>
  <si>
    <t>TM approved via email
12/18/03</t>
  </si>
  <si>
    <t>SDR</t>
  </si>
  <si>
    <t>Requirement for LAT/Spacecraft Out of Plane Distortions</t>
  </si>
  <si>
    <t>PM Approved
8/16/04</t>
  </si>
  <si>
    <t>SP approved via email 8/17/04</t>
  </si>
  <si>
    <t>LAT PDR RFA 41 Response.doc</t>
  </si>
  <si>
    <t>N/A</t>
  </si>
  <si>
    <t>MPDR RFA 4 Response.doc</t>
  </si>
  <si>
    <t>High PRU Temperature Fault Mode</t>
  </si>
  <si>
    <t>Carefully control and test electronic units for EMI/EMC compatibility.  Radiated emissions and radiated susceptibility corrective actions may require additional harness dressing.</t>
  </si>
  <si>
    <t>GBM vs. SC Selection of Electrical Connections</t>
  </si>
  <si>
    <t>Detector Signal Interface to the Redundant DPUs</t>
  </si>
  <si>
    <t>Recommend Designing CPTs and E-to-E Tests to Support MOCs Off-line Needs (Mass Props Testing - Bad Title)</t>
  </si>
  <si>
    <t>Factor Long Thermal /Time Constant into TV/TB Planning</t>
  </si>
  <si>
    <t>Fabrication of Radiators to Original Schedule</t>
  </si>
  <si>
    <t>Confirm that vertical installation of X-LAT plate doesn’t present any problems such as stresses, deformation, etc.</t>
  </si>
  <si>
    <t>GBSYC-007 Response.tif</t>
  </si>
  <si>
    <t>Deleted</t>
  </si>
  <si>
    <t>Test with Flight Cables or Test Cables Built to Flight</t>
  </si>
  <si>
    <t>Review high conductance graphite interface material available from a company named “UCAR” (formerly part of Union Carbide).  They have high conductance graphite material gaskets greater than 10 milo in thickness.   They have space experience.</t>
  </si>
  <si>
    <t>Verify that the flight data certification packages that accompany hardware delivered by Lockheed to SLAC are consistent with NASA Quality Assurance Requirements.</t>
  </si>
  <si>
    <t xml:space="preserve">Slip Ring Geometry </t>
  </si>
  <si>
    <t>Ground System</t>
  </si>
  <si>
    <t>Originator Status</t>
  </si>
  <si>
    <t>GBM IOC Preliminary</t>
  </si>
  <si>
    <t>GSSC Preliminary</t>
  </si>
  <si>
    <t>MOC Preliminary</t>
  </si>
  <si>
    <t>GFEP Preliminary</t>
  </si>
  <si>
    <t>FDF Preliminary</t>
  </si>
  <si>
    <t>LAT ISOC Preliminary</t>
  </si>
  <si>
    <t>GSSC Detailed</t>
  </si>
  <si>
    <t>MOC Detailed</t>
  </si>
  <si>
    <t>GFEP Detailed</t>
  </si>
  <si>
    <t>FDF Detailed</t>
  </si>
  <si>
    <t>USN Detailed</t>
  </si>
  <si>
    <t>LAT ISOC Detailed</t>
  </si>
  <si>
    <t>Reliability of Series Redundant Thermal System</t>
  </si>
  <si>
    <t>Review</t>
  </si>
  <si>
    <t>Describe Hotbench Spares Philosophy</t>
  </si>
  <si>
    <t>Thermal qualification - Consider presenting thermal analysis using Qual Level boundary conditions.  This applies to both box and board level analyses.</t>
  </si>
  <si>
    <t>SC PDR RFA 24 Response.doc</t>
  </si>
  <si>
    <t>Sent to Mark Goans</t>
  </si>
  <si>
    <t>Design and Fabrication of Cables and Harnesses</t>
  </si>
  <si>
    <t>GLAST LAT Software Requirements</t>
  </si>
  <si>
    <t>JG approved via email
5/3/04</t>
  </si>
  <si>
    <t>MPDR Sugg 2 response.doc</t>
  </si>
  <si>
    <t>Open Trade Studies</t>
  </si>
  <si>
    <t>ICN-036 LAT-SC Mechanical Interfaces.pdf</t>
  </si>
  <si>
    <t>Norm Rioux</t>
  </si>
  <si>
    <t>Art Whipple</t>
  </si>
  <si>
    <t>MPDR</t>
  </si>
  <si>
    <t>Terry Ford</t>
  </si>
  <si>
    <t>FH approved by email
5/26/04</t>
  </si>
  <si>
    <t>S. Schield approved via email
6/7/04</t>
  </si>
  <si>
    <t>S. Scott approved via email
6/9/04</t>
  </si>
  <si>
    <t>RZ approved
via email
6/7/04</t>
  </si>
  <si>
    <t>LS approved via email
6/7/04</t>
  </si>
  <si>
    <t>Provide mass breakdown showing percentages of estimated, calculated, and actual masses.  Based on the percentages request additional mass contingency (or lien) on project held mass reserves.</t>
  </si>
  <si>
    <t>SC CDR RFA 14 Response RevD.doc</t>
  </si>
  <si>
    <t>MB approved via email
6/17/05</t>
  </si>
  <si>
    <t>Impacts FM testing</t>
  </si>
  <si>
    <t>PIN-diode testing - LAT-DS-00209-10 specifies 10Krad ionizing radiation for lot testing/qualification of pin-diodes.  The spec does not say whether under bias voltage or not, please clarify.</t>
  </si>
  <si>
    <t>Need an EGSE/MGSE verification plan (including both SLAC and NRL) prior to CDR.</t>
  </si>
  <si>
    <t>Why are you using random vibe for developing “signature” and subsequent verification of results of sine vibe?</t>
  </si>
  <si>
    <t>LAT CDR RFA 13 Response RevA.doc</t>
  </si>
  <si>
    <t>LAT PDR RFA 45 Response.doc</t>
  </si>
  <si>
    <t>LAT PDR RFA 46 Response.doc</t>
  </si>
  <si>
    <t>AETD Pointing Review RFA 5 Response.doc</t>
  </si>
  <si>
    <t>Analyze ST Thermal Variations</t>
  </si>
  <si>
    <t>Update yield F.S. to 1.25 (currently @1.1).  Verify that this requirement has been flowed down to all other subcontractors.</t>
  </si>
  <si>
    <t>Provide more detailed summary of stress margins of safety for the LAT instrument.</t>
  </si>
  <si>
    <t>RZ approved by email
2/27/04</t>
  </si>
  <si>
    <t>GSRR RFA 12 Response.doc</t>
  </si>
  <si>
    <t>Requirements Verification Traceability Matrix</t>
  </si>
  <si>
    <t>LAT Risk List</t>
  </si>
  <si>
    <t>Regularly Monitored LAT Technical Budgets</t>
  </si>
  <si>
    <t>Cross Subsystem Trade Studies</t>
  </si>
  <si>
    <t>Spacecraft Requirements and Constraints</t>
  </si>
  <si>
    <t>Status and Tracking Plan of Technical Drawings</t>
  </si>
  <si>
    <t>Subsystem and System Peer Review RFAs</t>
  </si>
  <si>
    <t>Need to get AR-461 filter schematic plus schematic of 28-28 supply on spacecraft.  Need to develop model of power and ground distribution to verify filter performance relative to 100 kHz noise.  Damping of the entire filter network should also be verified to assure that an interactive among the many identical filters cannot occur.</t>
  </si>
  <si>
    <t>Resp. posted to SA GLAST website 2/21/03</t>
  </si>
  <si>
    <t>11/27, 12/19 Telecons.  GPO reviewing meeting</t>
  </si>
  <si>
    <t>11/27, 12/19 Telecons.  GPO approved.</t>
  </si>
  <si>
    <t>LAT PDR</t>
  </si>
  <si>
    <t>LAT delta PDR</t>
  </si>
  <si>
    <t>SC PDR</t>
  </si>
  <si>
    <t>SC FSW PDR</t>
  </si>
  <si>
    <t>Unanticipated Interface Issues after SC Vendor Selection</t>
  </si>
  <si>
    <t>Bruce Meinhold</t>
  </si>
  <si>
    <t>Evaluate effect of overconstraint at LAT/spacecraft interface in pointing error analysis for on orbit conditions and quantify disruption that could be imposed by spacecraft onto LAT interface.</t>
  </si>
  <si>
    <t>Close @ CDR</t>
  </si>
  <si>
    <t>Insufficient Margin on Battery Thermal Control System</t>
  </si>
  <si>
    <t>Solar Array Wing Level Dynamic Testing</t>
  </si>
  <si>
    <t>Thermal analysis – Board -Add list of derated part temperatures that apply to all parts as part of the Board level temperature summary.</t>
  </si>
  <si>
    <t>Justify range of particles used for SEL tests.</t>
  </si>
  <si>
    <t>Review possibility of introducing redundancy of tower power supply / connections.</t>
  </si>
  <si>
    <t>Mary Foote
Bill Potter</t>
  </si>
  <si>
    <t>Security Requirements</t>
  </si>
  <si>
    <t>Review the Lewis Mission Lessons Learned</t>
  </si>
  <si>
    <t>Madeline Butler</t>
  </si>
  <si>
    <t>Back-up MOC Plans and Operator Ceritifications</t>
  </si>
  <si>
    <t>Vic Gehr</t>
  </si>
  <si>
    <t>Investigate Use of Stored Commands vs. Unattended S/C Commanding</t>
  </si>
  <si>
    <t>Consider Adding a Second Operational LAN within the MOC</t>
  </si>
  <si>
    <t>MSRR RFA 16 Response.doc</t>
  </si>
  <si>
    <t>MSRR RFA 17 Response.doc</t>
  </si>
  <si>
    <t>MSRR RFA 18 Response.doc</t>
  </si>
  <si>
    <t>433-PLAN-0010 Baseline.pdf</t>
  </si>
  <si>
    <t>PM Approved
5/1/05</t>
  </si>
  <si>
    <t>Provide Results of Efforts to Close all Peer Review Open RFAs Until They are Closed</t>
  </si>
  <si>
    <t>GS SDR RFA 9 Response RevC.doc</t>
  </si>
  <si>
    <t>PM Approved
2/3/05</t>
  </si>
  <si>
    <t>MRR Structural Analysis Margin Summary 052804.ppt</t>
  </si>
  <si>
    <t>PM Approved
7/21/05</t>
  </si>
  <si>
    <t>Submitted for closure as disagreement with Originator
6/20/05
M. Goans and B. Sodano closed on 7/21/05
See ITA NGIN</t>
  </si>
  <si>
    <t>Closed in ITA NGIN by M. Goans
7/21/05</t>
  </si>
  <si>
    <t>ACD PER RFA 1 Response.doc</t>
  </si>
  <si>
    <t>ACD emailed to TM
7/8/05</t>
  </si>
  <si>
    <t>Approval email shown in ITA NGIN</t>
  </si>
  <si>
    <t>ACD PER RFA 2 Response.doc</t>
  </si>
  <si>
    <t>Submitted in ITA NGIN
7/11/05</t>
  </si>
  <si>
    <t>PS approved via email
9/16/04
SP approved via email
9/16/04
RZ approved via email
9/18/04</t>
  </si>
  <si>
    <t>SC PDR RFA 7 Response RevB.doc</t>
  </si>
  <si>
    <t>PM Approved 9/19/04</t>
  </si>
  <si>
    <t>PM Approved
9/19/04</t>
  </si>
  <si>
    <t>Verify that reaction wheel disturbance models include 3 axis force/torque equations which capture harmonic effects</t>
  </si>
  <si>
    <t>Determine the structural damping used in the NASTRAN modal analysis and determine how sensitive the response is the assumed damping</t>
  </si>
  <si>
    <t>Sandra Irish</t>
  </si>
  <si>
    <t>Need to perform a review of the LAT STOP structural model to understand how each tower was represented</t>
  </si>
  <si>
    <t>Please identify and capture development of process specifications for adhesive applications, painting (if any) etc….(anodize, iridite, plating, etc.  if not provided by piece part vendor.</t>
  </si>
  <si>
    <t>LAT PDR RFA 18 Response.doc</t>
  </si>
  <si>
    <t>LAT PDR RFA 19 Response.doc</t>
  </si>
  <si>
    <t>LAT PDR RFA 20 Response.doc</t>
  </si>
  <si>
    <t>LAT PDR RFA 21 Response.doc</t>
  </si>
  <si>
    <t>LAT PDR RFA 22 Response.doc</t>
  </si>
  <si>
    <t>AETD Pointing Review RFA 2 Response.doc</t>
  </si>
  <si>
    <t>3 Sigma Frequency Domain</t>
  </si>
  <si>
    <t>AETD Pointing Review RFA 3 Response.doc</t>
  </si>
  <si>
    <t>Calibration  Alignment Sequence</t>
  </si>
  <si>
    <t>AETD Pointing Review RFA 4 Response.doc</t>
  </si>
  <si>
    <t>Show flowdown of 10 arsec to Spacecraft 6 arcsec PCS Design Requirement</t>
  </si>
  <si>
    <t>Improving Radiator Efficiency</t>
  </si>
  <si>
    <t>Radiator Panel MGSE and Wet Joint Process</t>
  </si>
  <si>
    <t>Box Level Thermal Design Analysis</t>
  </si>
  <si>
    <t>Closed @ CDR</t>
  </si>
  <si>
    <t>Analysis sent on 8/12/04</t>
  </si>
  <si>
    <t>Provide evidence/reasons why MLI thermal blankets used on the LAT will not fail due to atomic oxygen degradation/erosion at the location of micro-cracks in the Germanium plating on the kapton.</t>
  </si>
  <si>
    <t>SB approved via email
9/14/04</t>
  </si>
  <si>
    <t>PM Approved
9/15/04</t>
  </si>
  <si>
    <t>GSRR RFA 2 Response RevB.doc</t>
  </si>
  <si>
    <t>PM Approved (verbal)
9/15/04</t>
  </si>
  <si>
    <t>Verify ESD requirements are correctly flowed down to LMC from LAT</t>
  </si>
  <si>
    <t>Schirle</t>
  </si>
  <si>
    <t>LAT CDR RFA 18 Response.doc</t>
  </si>
  <si>
    <t>Complete</t>
  </si>
  <si>
    <t>Spacecraft Radiator Design Margin</t>
  </si>
  <si>
    <t>Lack of Preliminary Thermal Design Information</t>
  </si>
  <si>
    <t>Demonstrate adequate venting of the tile detector assemblies and the micrometeoroid shield.</t>
  </si>
  <si>
    <t>Bolek</t>
  </si>
  <si>
    <t>Fred Huegel/Chris Bebek</t>
  </si>
  <si>
    <t>SC PDR RFA 19 Response RevA.doc</t>
  </si>
  <si>
    <t>PM Approved
4/15/2004
Steve Scott wants to hold open until Mission Robustness complete
EA sent update to SS 9/3/04</t>
  </si>
  <si>
    <t>LAT CDR RFA 22 Response RevA.doc</t>
  </si>
  <si>
    <r>
      <t>10/9/2003</t>
    </r>
    <r>
      <rPr>
        <sz val="10"/>
        <rFont val="Arial"/>
        <family val="0"/>
      </rPr>
      <t xml:space="preserve">
9/9/2004</t>
    </r>
  </si>
  <si>
    <r>
      <t>3/31/2004</t>
    </r>
    <r>
      <rPr>
        <sz val="10"/>
        <rFont val="Arial"/>
        <family val="0"/>
      </rPr>
      <t xml:space="preserve">
9/9/2004</t>
    </r>
  </si>
  <si>
    <t>X-LAT RFA 2 Response RevA.doc</t>
  </si>
  <si>
    <t>Need to get SEU report on Maxim parts out as soon as possible.  Issue is not only LET but SET effects since transients can affect the power supply outputs.</t>
  </si>
  <si>
    <t>Fetter</t>
  </si>
  <si>
    <t>Gaddy</t>
  </si>
  <si>
    <t>BM approved via email
9/27/04</t>
  </si>
  <si>
    <t>MG approved via email
9/27/04</t>
  </si>
  <si>
    <t xml:space="preserve"> Accelerate scheduled delivery of
1. Design/Architecture document- present a draft of a highlevel design document capable of showing self-consistency across software and between software modules, and that important software functions are thought out. Present draft at CDR.
2. Algorithm document- present a draft algorithm document at CDR that identifies types and high level functions of science algorithms needed by FSW. 
</t>
  </si>
  <si>
    <t>BM approved via email
10/5/04</t>
  </si>
  <si>
    <t>RM approved by email 
9/30/04</t>
  </si>
  <si>
    <t>Document the Remaining GFEP Issues</t>
  </si>
  <si>
    <t>PM Approved
2/10/05</t>
  </si>
  <si>
    <t>RZ approved via email
2/3/05</t>
  </si>
  <si>
    <t>Tony Christmas
Vic Gehr</t>
  </si>
  <si>
    <t>Coordinate with the NASA Networks Some Type of Mutual Interference Testing</t>
  </si>
  <si>
    <t>Provide both detailed FEM and reduced dynamic FEM to GLAST Project Office.</t>
  </si>
  <si>
    <t>Delineate plans and procedures for preventing helium contaminatijon of the PMTs during I&amp;T</t>
  </si>
  <si>
    <t>Ted Michalek
Steve Scott</t>
  </si>
  <si>
    <t>Is there a logistical support plan or spares plan</t>
  </si>
  <si>
    <t>SC PDR RFA 18 Response.doc</t>
  </si>
  <si>
    <t>SC PDR RFA 25 Response.doc</t>
  </si>
  <si>
    <t>For all instrumentation which flies, please update relevant mass report entries for these items</t>
  </si>
  <si>
    <t>Knudson</t>
  </si>
  <si>
    <t>Review Recommendations made by GSFC Space Asset Protection Team and Implement as Appropriate Regarding the Protection of Sensitive Information on Server</t>
  </si>
  <si>
    <t>Work with NISN to Ensure the MOC Network is Compliant with NASA Security Requirements</t>
  </si>
  <si>
    <t>Tony Christmas</t>
  </si>
  <si>
    <t>State Whom the Responsible Manager is for each Facility</t>
  </si>
  <si>
    <t>Consistency of Link Specifications, Test Information Sheets, RF Long-Loop Configuration, Test Requirements</t>
  </si>
  <si>
    <t>What is the Plan for Verifying the Requirements Allocated to the ETEs</t>
  </si>
  <si>
    <t>GS SDR RFA 4 Response.doc</t>
  </si>
  <si>
    <t>GS SDR RFA 29 Response.doc</t>
  </si>
  <si>
    <t>Verify that a tracker hot design case that assumes a leaky MLI blanket (E* - 0.03), Germanium Black Kapton outer ACD blanket Layer and high emittance tracker side walls does not exceed current hot design case tracker thermal predictions</t>
  </si>
  <si>
    <t>Delineate plans and procedures for preventing helium contamination of the photomultiplier tubes (PMT’s) during ACD, LAT, and spacecraft integration.  These should include:Sampling of purge gases to ensure no helium, Use of special purge lines (helium can pass through Tygon tubing). Actions to be taken if the helium detector alarm goes off. Plans for replacement detectors to be in place if the primary detector has to be removed.</t>
  </si>
  <si>
    <t>Amato</t>
  </si>
  <si>
    <t>Re-evaluate Increasing ACD PMT Qualification Temperature Cycles</t>
  </si>
  <si>
    <t>Evaluate S/C Testing with and w/o LAT Mass &amp; Power Simulator</t>
  </si>
  <si>
    <t>Investigate whether GLAST OCXOs are Free of Failure Concerns</t>
  </si>
  <si>
    <t>Provide Final Versions of FMECA, FTA, SPF, and PRA</t>
  </si>
  <si>
    <t>Consider Making SC Fault Manager SW Easier to Reconfigure</t>
  </si>
  <si>
    <t>GBSYC-008 Response.tif</t>
  </si>
  <si>
    <t>Provide Open Item Closure Dates or Need Date</t>
  </si>
  <si>
    <t>Ernest Canevari</t>
  </si>
  <si>
    <t>Get Agreements from COTS Vendors to Escrow their Software</t>
  </si>
  <si>
    <t>Rework Alert Processing via SN DAS or MA Return Service</t>
  </si>
  <si>
    <t>S-Band Omni Antenna Null Zones</t>
  </si>
  <si>
    <t>Bill Potter</t>
  </si>
  <si>
    <t>Simulator Placement in MOC Design</t>
  </si>
  <si>
    <t>Jonn Nagy</t>
  </si>
  <si>
    <t>Bill Potter
Steve Scott</t>
  </si>
  <si>
    <t>Logistics Plan / Spare List</t>
  </si>
  <si>
    <t>Ross Cox
Norman Rioux</t>
  </si>
  <si>
    <t>Jonathan DeGumbia</t>
  </si>
  <si>
    <t>Dennis Small</t>
  </si>
  <si>
    <t>Eight flexures are to be mounted between the tower baseplate and grid.  Obtaining tight tolerance fits for fasteners and maintaining tower alignment requirements will call for detailed planning and precise workmanship</t>
  </si>
  <si>
    <t>Sensitivity of Tracker Tray Temperature</t>
  </si>
  <si>
    <t>Impact of Replacing a Tracker Tower</t>
  </si>
  <si>
    <t xml:space="preserve"> In order to understand EMI, perform SPICE analysis of the LAT internal power distribution bus. Include models for S/C DC/DC converters, all filters, and LAT DC/DC converters. Use model to establish EMI self-compatibility, i.e. will the internal EMI sources cause problems. Look at inrush issues as well</t>
  </si>
  <si>
    <t>Use of Optocouplers</t>
  </si>
  <si>
    <t>RAD750 Backup Options</t>
  </si>
  <si>
    <t>Burn-in and Screening of the Flight ASICs</t>
  </si>
  <si>
    <t>There should be a scheme to calibrate the absolute efficiency of L1T of the entire LAT.  One easy way of doing this is to have a muon telescope exterior to LAT and compare its counting rate with that of LAT.  Please show the plan.</t>
  </si>
  <si>
    <t>LAT CDR RFA 15 Response.doc</t>
  </si>
  <si>
    <t>Andrews</t>
  </si>
  <si>
    <t>Code 300 Status</t>
  </si>
  <si>
    <t>Approved</t>
  </si>
  <si>
    <t>by Originator</t>
  </si>
  <si>
    <t>Mission SRR</t>
  </si>
  <si>
    <t>PB approved via email
8/26/04</t>
  </si>
  <si>
    <t>General concern about coordination of subsystem design with I&amp;T requests, e.g.: Need for breakouts, Keyed connections, Length/interchangeability with cables, Wire gage/physical strength, Protection of equipment during I&amp;T</t>
  </si>
  <si>
    <t>Perform a continuity check of all FEM models against current baseline design (CAD models, etc.).  Once subsystem models are integrated into full-up LAT model, perform standard model checks (static equilibrium, free-free, grounding, etc.)  and provide descriptions.  Include verification that significant modes and shapes from each subsystem are captured.  Verify all model translations, whether for unit conversion or software tool.</t>
  </si>
  <si>
    <t>Campell</t>
  </si>
  <si>
    <t>Complete design and structural analysis of S/C to LAT interface. Present margins of safety for LAT side of interface hardware</t>
  </si>
  <si>
    <t>Complete ICDs and IDDs between LAT subsystems. For specific items that can not be closed by CDR, present a closure plan w/ associated schedule and risk mitigation plan</t>
  </si>
  <si>
    <t>Not Accepted</t>
  </si>
  <si>
    <t>McCarthy</t>
  </si>
  <si>
    <t>Morrison</t>
  </si>
  <si>
    <t>LAT PDR RFA 27 Response.doc</t>
  </si>
  <si>
    <t>LAT PDR RFA 28 Response.doc</t>
  </si>
  <si>
    <t>LAT PDR RFA 29 Response.doc</t>
  </si>
  <si>
    <t>LAT PDR RFA 30 Response.doc</t>
  </si>
  <si>
    <t>FSW CDR RFA 2 Response.doc</t>
  </si>
  <si>
    <t>GS SDR RFA 27 Response.doc</t>
  </si>
  <si>
    <t>GS SDR RFA 33 Response.doc</t>
  </si>
  <si>
    <t>MC approved
6/21/05</t>
  </si>
  <si>
    <t>CCR approved with .125" radius which is acceptable</t>
  </si>
  <si>
    <t>Response posted to website 3/10/03</t>
  </si>
  <si>
    <t>FSRR7</t>
  </si>
  <si>
    <t>FSRR8</t>
  </si>
  <si>
    <t>Def. Of Temp in GNCDR51</t>
  </si>
  <si>
    <t>Review Reqs for Ambiguous Language</t>
  </si>
  <si>
    <t>Investigate Shipment of GFEP to WSGT</t>
  </si>
  <si>
    <t>Determine LEO H/W, S/W, I/F Needed to Support Instruments in MOC</t>
  </si>
  <si>
    <t>Establish TDRSS Link at S/C I&amp;T Facility</t>
  </si>
  <si>
    <t>Determine Access and Availability of S/C Simulator for Pre-Launch and Post-Launch Use</t>
  </si>
  <si>
    <t>Provide a Summary of Propulsion System Verification</t>
  </si>
  <si>
    <t>Bob Menrad
Bob Schweiss</t>
  </si>
  <si>
    <t>FSW Maintenance and Process to Transmit an Update</t>
  </si>
  <si>
    <t>David Tracewell</t>
  </si>
  <si>
    <t>Star Catalog Accuracy</t>
  </si>
  <si>
    <t>Ray Baldwin</t>
  </si>
  <si>
    <t>Provide a Copy of the Reliability Study Conducted for MOC Network</t>
  </si>
  <si>
    <t>Provide a Copy of the Risk Analysis/Plan for Each Identified "Single Point of Failure"</t>
  </si>
  <si>
    <t>Ron Mahmot
Bob Sodano</t>
  </si>
  <si>
    <t>Propulsion System Bimetallic Joint</t>
  </si>
  <si>
    <t>Review of the Cup-Cone Interface for Solar Array and Antenna Deployment</t>
  </si>
  <si>
    <t>MOSFETS Derating Specification</t>
  </si>
  <si>
    <t>Consider Building a GLAST/Spacecraft Mass Simulator</t>
  </si>
  <si>
    <t>Document GN&amp;C Dynamic Simulator Requirements</t>
  </si>
  <si>
    <t>Mass Properties Testing</t>
  </si>
  <si>
    <t>Separation System Risk Assessment</t>
  </si>
  <si>
    <t>Reconsider Choice of Tool to Track Software Discrepancies</t>
  </si>
  <si>
    <t>Evaluate the use of 3 Different Paging Systems in the Ground System</t>
  </si>
  <si>
    <t>MCDR RFA 10 Response RevB.doc</t>
  </si>
  <si>
    <t>PM Approved
11/15/04
PM Approved Rev B
1/10/05</t>
  </si>
  <si>
    <t>SS approved via email
9/8/04</t>
  </si>
  <si>
    <t>Sine Test Philosophy</t>
  </si>
  <si>
    <t>Strength Qualification Plan for the LAT</t>
  </si>
  <si>
    <t>Dave Betz</t>
  </si>
  <si>
    <t>Overall Flow Diagram to the PCB or Component Level</t>
  </si>
  <si>
    <t>Polyswitch Qualification</t>
  </si>
  <si>
    <t>Tantalum Capacitor Testing and Derating</t>
  </si>
  <si>
    <t>Verification Plan for LAT Hardware and FSW Control of VCHP</t>
  </si>
  <si>
    <t>Ron Mahmot
Al Levine</t>
  </si>
  <si>
    <t>Consider having GLAST Ground System Receive DAS Burst Alert and 911 Messages from Swift</t>
  </si>
  <si>
    <t>Madeline Butler
Glenn Iona</t>
  </si>
  <si>
    <t>What are the Traces to the Parent Requirements for those Listed as "Derived"</t>
  </si>
  <si>
    <t>Reconsider the use of the GMSEC Bus as a means to Communicate between S/W Applications in the MOC</t>
  </si>
  <si>
    <t>Consider which Ground System Components will most likely need a Post Launch Release and Commit to it in Schedules</t>
  </si>
  <si>
    <t>SC CDR RFA 21 Response RevC.doc</t>
  </si>
  <si>
    <t>PM Approved
9/12/04
RevC based on AM comments</t>
  </si>
  <si>
    <t>Borden/            R. Johnson</t>
  </si>
  <si>
    <t>Steve Scott
Steve Husty</t>
  </si>
  <si>
    <t>Complete Selection Study of XML vs MySQL</t>
  </si>
  <si>
    <t>Consider Procuring a Second Hotbench</t>
  </si>
  <si>
    <t>Ann Merwarth</t>
  </si>
  <si>
    <t>Description of Flight Software Formal Qualification</t>
  </si>
  <si>
    <t>Risk Tracking</t>
  </si>
  <si>
    <t>Ron Zellar</t>
  </si>
  <si>
    <t>Independent Verification Team for GN&amp;C Algorithms</t>
  </si>
  <si>
    <t>Delivery of Simulink Model Definition Files</t>
  </si>
  <si>
    <t>Tom McCarthy/Sharon Seipel</t>
  </si>
  <si>
    <t>Steve Scott/Joe Bolek</t>
  </si>
  <si>
    <t>Steve Scott/Don Kniffen</t>
  </si>
  <si>
    <t>Steve Scott/Chris Lorentson</t>
  </si>
  <si>
    <t>Over-current Protection Requirements</t>
  </si>
  <si>
    <t>Ten-minute Peak Power Limit for LAT</t>
  </si>
  <si>
    <t>Temperature Margin Philosophy</t>
  </si>
  <si>
    <t>Flight Heritage of Lambda DC-DC Converter in the PRU</t>
  </si>
  <si>
    <t>LAPSS of Solar Arrays Before Spacecraft Testing</t>
  </si>
  <si>
    <t>Erosion of Solar Array Insulation</t>
  </si>
  <si>
    <t>Propulsion System Thermal Design</t>
  </si>
  <si>
    <t>Analyze ST to LIP thermal distortions for STA 1 and 3</t>
  </si>
  <si>
    <t>AETD Pointing Review RFA 7 Response.doc</t>
  </si>
  <si>
    <t>Add uncertainty factors for the thermal mechanical distortion and for jitter</t>
  </si>
  <si>
    <t>Review environments that could cause one flexure mount, at the base of the tracker module, to be out of plane from the seven other flexures at this interface.</t>
  </si>
  <si>
    <t>ES &amp; R. Johnson</t>
  </si>
  <si>
    <t>MD approved  via voice mail
4/14/04</t>
  </si>
  <si>
    <t>Observatory Level Thermal Testing Requirements</t>
  </si>
  <si>
    <t>Assessment of Structural-Thermal Distortions on LAT</t>
  </si>
  <si>
    <t>See SE AI#88 Response on SA Website</t>
  </si>
  <si>
    <t>See SE AI#89 Response on SA Website</t>
  </si>
  <si>
    <t>Security of Sensitive Elements of the Flight Software</t>
  </si>
  <si>
    <t>Plan to Mitigate the Risk of Resource Sharing With Swift</t>
  </si>
  <si>
    <t>LAT and GBM Performance Comparison</t>
  </si>
  <si>
    <t>GBM PDR RFA 4 Response RevA.doc</t>
  </si>
  <si>
    <t>PM Approved
12/13/04</t>
  </si>
  <si>
    <t>Andrews' spreadsheet describes content of 1553 I/F</t>
  </si>
  <si>
    <t>Folder RFA14
Needs Al approval</t>
  </si>
  <si>
    <t>SAI Memo dated 2/17/03</t>
  </si>
  <si>
    <t>Andrews Approved - e-mail to Deily</t>
  </si>
  <si>
    <t>Folder RFA15&amp;16</t>
  </si>
  <si>
    <t>Andrews' spreadsheet describes e-mail response</t>
  </si>
  <si>
    <t>Folder RFA17</t>
  </si>
  <si>
    <t>Captured in ICDs (e-mail from T. Morse dated 2/20/03)</t>
  </si>
  <si>
    <t>ICDs in signature cycle</t>
  </si>
  <si>
    <t>Folder RFA18&amp;19</t>
  </si>
  <si>
    <t>Melton Approved - E-mail to Deily</t>
  </si>
  <si>
    <t>SAI recorded action on website of e-version of SRR Action - note from J. Evans-  needs Joy approval</t>
  </si>
  <si>
    <t>SAI Memo dated 1/8/03</t>
  </si>
  <si>
    <t>Gaddy &amp; Fantano approval emails to Deily</t>
  </si>
  <si>
    <t>Folder RFA21&amp;22</t>
  </si>
  <si>
    <t>ECR009 approved @SAI</t>
  </si>
  <si>
    <t>Folder RFA23</t>
  </si>
  <si>
    <t>Folder RFA11</t>
  </si>
  <si>
    <t>Identify TDA’s that will/may require the most disassembly to access or replace/repair.  Suggest building “protective covers” to ensure that these TDA’s will not be easily damaged.  Recommendation is:  Work with the LAT team to identify impacts and benefits (tech/cost/schedule) of building and integrating a hard cover to be installed from ACD assembly through launch prep.  Include evaluation of ease of application/removal of the cover and potential of collateral damage from applying and removing the cover.</t>
  </si>
  <si>
    <t>Goans</t>
  </si>
  <si>
    <t>PM Approved
1/7/04</t>
  </si>
  <si>
    <t>Sent email (4/14) to Joy stating this is transferred to SASS and will need to be worked under Mission Robustness</t>
  </si>
  <si>
    <t>What are I&amp;T interfaces with other organizations during project?</t>
  </si>
  <si>
    <t>Consider including GRID &amp; DSHPs in the “Complete TCS” TB test. Schedule chart 1.2-4 shows cycling of grid assy by ¾ with “complete TCS test” in 6/04. Chart on page 3.1-10 conveys this config for the TB test</t>
  </si>
  <si>
    <t>11/16/2004
1/14/2005</t>
  </si>
  <si>
    <t>SAI E-mail to J. Edmund 12/9</t>
  </si>
  <si>
    <t>Bretthauer Approved</t>
  </si>
  <si>
    <t>LAT Power Supply Peer</t>
  </si>
  <si>
    <r>
      <t>7/26/2004</t>
    </r>
    <r>
      <rPr>
        <sz val="10"/>
        <rFont val="Arial"/>
        <family val="0"/>
      </rPr>
      <t xml:space="preserve">
8/18/2004</t>
    </r>
  </si>
  <si>
    <t>Define peel strength test method.  I do not think ASTM D100299 is a test method.  Is the test D 1002-99?</t>
  </si>
  <si>
    <t>LAT PDR RFA 12 Response.doc</t>
  </si>
  <si>
    <t>LAT PDR RFA 13 Response.doc</t>
  </si>
  <si>
    <t>LAT PDR RFA 14 Response.doc</t>
  </si>
  <si>
    <t>Closed @ SRR</t>
  </si>
  <si>
    <t>Status from SC PDR Charts</t>
  </si>
  <si>
    <t>Memo in work</t>
  </si>
  <si>
    <t>Erik Andrews developed spreadsheet describing contents of 1553 interface. GPO reviewing.</t>
  </si>
  <si>
    <t>GSRD Test Matrix 0923043.xls</t>
  </si>
  <si>
    <t>Actions for NASA IV&amp;V Representative</t>
  </si>
  <si>
    <t>SLAC Procedures for H/W Protection Against Seismic Activity</t>
  </si>
  <si>
    <t>Steve Battel</t>
  </si>
  <si>
    <r>
      <t>11/21/2003</t>
    </r>
    <r>
      <rPr>
        <sz val="10"/>
        <rFont val="Arial"/>
        <family val="0"/>
      </rPr>
      <t xml:space="preserve">
9/17/2004</t>
    </r>
  </si>
  <si>
    <t>SC PDR RFA 3 Response RevB.doc</t>
  </si>
  <si>
    <r>
      <t>10/20/2003</t>
    </r>
    <r>
      <rPr>
        <sz val="10"/>
        <rFont val="Arial"/>
        <family val="0"/>
      </rPr>
      <t xml:space="preserve">
9/17/2004</t>
    </r>
  </si>
  <si>
    <t>LAT CDR RFA 24 Response RevB.doc</t>
  </si>
  <si>
    <r>
      <t>8/29/2003</t>
    </r>
    <r>
      <rPr>
        <sz val="10"/>
        <rFont val="Arial"/>
        <family val="0"/>
      </rPr>
      <t xml:space="preserve">
9/17/2004</t>
    </r>
  </si>
  <si>
    <t>Risk of not doing the Beam Test needs to be estimated in SAS and FSW area.</t>
  </si>
  <si>
    <t>Horn/Mrcellini</t>
  </si>
  <si>
    <t>Consider addition of a backup test heater in the radiator survival heater system to prevent possible freezing of the ammonia during T/V testing to mitigate an operational anomaly</t>
  </si>
  <si>
    <t>LAT PDR RFA 31 Response.doc</t>
  </si>
  <si>
    <t>LAT PDR RFA 32 Response.doc</t>
  </si>
  <si>
    <t xml:space="preserve">Provide detail design assumptions that were incorporated into the tracker design thermal analyses.  Include the values and basis for key contact resistances (i.e. contact area, interface medium, and contact pressure) that are incorporated. </t>
  </si>
  <si>
    <t>Spieler</t>
  </si>
  <si>
    <t>Track individual dies through MCM testing to allow analysis of possible post wafer-probe yield losses.</t>
  </si>
  <si>
    <t>Sadrozinski</t>
  </si>
  <si>
    <t>SN approved via email
2/23/04</t>
  </si>
  <si>
    <t>CJ approved via email
2/23/04</t>
  </si>
  <si>
    <t>Withdrawn
per M. Suchman email 7/7/04</t>
  </si>
  <si>
    <t>Additional SC MLI</t>
  </si>
  <si>
    <t>Add gaskets to boxes</t>
  </si>
  <si>
    <t>Present a summary of predictions vs. requirements.  In addition, a form of a “fever chart” relative to the current margins should highlight the appropriate level of concern.</t>
  </si>
  <si>
    <t>SS approved via email
9/8/04 (other RFAs open for EEPROM and boot code)</t>
  </si>
  <si>
    <t>Evaluate delivery date and completion readiness of ACD EGSE software delivery from Code 584 to Code 568 for I&amp;T activities. If warranted, identify and provide experienced Code 584 personnel (civil servant and/or contractor) to assist present 584 ACD S/W engineer to assure timely delivery and completion of the ACD EGSE software. Identify the type of support, schedule, and deliverable items help that are needed. If a support contractor is identified to support this task, Code 584 and the ACD Project to coordinate in provide funding.</t>
  </si>
  <si>
    <t>RFA #</t>
  </si>
  <si>
    <t>Title</t>
  </si>
  <si>
    <t>Responsible Org.</t>
  </si>
  <si>
    <t>Assignee</t>
  </si>
  <si>
    <t>Due Date</t>
  </si>
  <si>
    <t>Steve Scott</t>
  </si>
  <si>
    <t>Spectrum</t>
  </si>
  <si>
    <t>MPDR RFA 3 Response.doc</t>
  </si>
  <si>
    <t>Joe Wonsever</t>
  </si>
  <si>
    <t>GPO</t>
  </si>
  <si>
    <t>PM Approved
5/19/04</t>
  </si>
  <si>
    <t>DK approved via email
5/19/04</t>
  </si>
  <si>
    <t>TM approved via email
5/19/04</t>
  </si>
  <si>
    <t>SN approved via email
5/19/04</t>
  </si>
  <si>
    <t>Responses Complete Originator Review</t>
  </si>
  <si>
    <t>Demonstrate stress and distortions generated from all thermal cases on LAT for E-boxes and X-LAT Plate using updated interface design do not negatively impact thermal or structural margins (at this interface)</t>
  </si>
  <si>
    <t>Add to LAT Environmental Specification a loads recovery section for the TEMS to X-LAT interface loads.</t>
  </si>
  <si>
    <t>Seipel/Ryan</t>
  </si>
  <si>
    <t>Provide delivery date for full-up LAT FEM dynamic model (2 – weeks post CDR suggested)</t>
  </si>
  <si>
    <t>Rioux/McCarthy</t>
  </si>
  <si>
    <t>Kolecki/McCarthy</t>
  </si>
  <si>
    <t>Connor/McCarthy</t>
  </si>
  <si>
    <t>Sharon Seipel</t>
  </si>
  <si>
    <t>Inadvertent Commands into Uncontrolled SC Modes</t>
  </si>
  <si>
    <t>Use of Excess ELV Mass Margin</t>
  </si>
  <si>
    <t>"IEM" was not a typo. No action required.</t>
  </si>
  <si>
    <t>Various correction, see OL95.</t>
  </si>
  <si>
    <t>FSW CDR Recommendation 1 Response.doc</t>
  </si>
  <si>
    <t>Electrical Derating Criteria Used on ASICs</t>
  </si>
  <si>
    <t>SDR Open Items for RFA 2 Final Response 032305.ppt</t>
  </si>
  <si>
    <t>MG approved via email
1/27/05</t>
  </si>
  <si>
    <t xml:space="preserve"> </t>
  </si>
  <si>
    <t>Electrical Derating Criteria for MOS Transistors in the DAQ</t>
  </si>
  <si>
    <t>Qualification Method for MCM Burn In</t>
  </si>
  <si>
    <t>SC CDR RFA 4 Response RevA.doc</t>
  </si>
  <si>
    <t>SC CDR RFA 5 Response RevA.doc</t>
  </si>
  <si>
    <t xml:space="preserve">A TKR module is mounted to the Grid by way of 8 flexures, They extend down through the bay cut-out in the Grid top flange, and bolt to the side of the top flange with 12 shoulder bolts—1 bolt per corner flexure and 2 bolts per mid-side flexure.  These mounts provide the sole means of both TKR module alignment and structural support.
On the TKR side of the interface, the holes in the flexure are established during assembly of the bottom tray.  The tray close-out is assembled using a jig which accurately locates the 4 titanium corner bosses and close-out side pieces.  The jig also holds these in place during curing of the structural adhesive which holds the pieces together.  As part of this assembly process, the corner flexures are pinned and bonded to the titanium corner bosses).  Once the tray is cured, holes are machined in the corner flexures using drill bushing that are machined into the assembly jig.  Likewise, the mid-side flexures are accurately located on the close-out and bonded in place, using the jig for alignment.
The result of this process is 12 flexure holes which are 25 microns oversized, located to an absolute accuracy of 12 microns (TBD) with respect to the bottom tray.  During module stacking, and wall bolt-up, the perpendicularity of the sidewalls is established by the bottom tray.  Thus, the overall alignment of a module is held very tightly, with little tolerance build-up, with respect to the holes in the flexures.
On the Grid side of the interface, the mating hole features for mounting the flexures are counterbored holes and tapped holes for locating the shoulder bolt and carrying shear, and a for locking the bolt in place.  The holes are positioned and drilled using a jig .  This jig is fabricated with the bottom tray assembly jig, and the mating holes are match-drilled.  This ensures that the flexure and Grid holes line up exactly, to the degree of repeatability of the hole drilling process.  On the Grid side of the interface, the counterbored holes are expected to be aligned to within 25 microns (TBR) with respect to true position.  The jig will be positioned in the Grid bay by two pins located on the top flange of the Grid.  Vertical position and pitch/yaw attitude of the jig will be established with respect to the Grid primary datum feature (the bottom of the Grid at the corners) and not the local surface of the top flange.  This eliminates the tipping error associated with the planarity tolerance of the Grid top surface.
A secondary issue associated with TKR module positioning is assuring that the flexures can provide adequate range of flexing in their as-installed position.  This is determined by the tolerance of position and perpendicularity of the Grid top flange sidewall with respect to the flexures on the orthogonal sidewalls.  To accommodate this need, the Grid top flange sidewalls will be toleranced with respect to the same pin holes in the bay that are used to position flexure holes.  This eliminates tolerance build-up which would limit the flexure range-of-travel.  TKR flexures requirements are that they be positioned to within +/- 0.2 mm (TBR) of their true position.  Current plans for Grid machining include machining the sidewalls to a profile tolerance of 0.25 mm (double-sided), which provides 0.15 mm of margin.
</t>
  </si>
  <si>
    <t>Analysis assures that no single bolt failure will lead to significant degradation in LAT structural performance.  Where fastener patterns are not fail safe, more detailed analysis/inspections would be required.</t>
  </si>
  <si>
    <t>Failure of structural components and structures is explicitly exempted in MSS 3.3.1.5.1, so none is planned. Stress analysis of all bolted interfaces has (or will) show positive margins for all joints and bolting hardware.  Furthermore, qualification testing at the subsystem level will demonstrate that the design can endure loads and stresses associated with protoflight or qualification environments.  Finally, all bolted joints will be subjected to verification testing at either the subsystem or LAT level (or both) to verify workmanship.  The GLAST PO and LAT consider this adequate for mitigating the risk of fastener problems during launch.</t>
  </si>
  <si>
    <t>The overconstraint of the LAT/spacecraft interface can result in distortions on orbit.  Pointing error analysis should be performed for these on orbit conditions, distortion f the spacecraft interface will also effect the redundant LAT interface.</t>
  </si>
  <si>
    <t>This is one of many load cases planned to be analyzed in evaluating the coupling of the LAT and SC as it relates to pointing knowledge error.  The LAT plans to run these analyses following completion of the CDR design load case analyses.</t>
  </si>
  <si>
    <t>Interface loads at the LAT/spacecraft and subsystem interfaces should include maximum axial tension load case combinations or evaluate interfaces with fully reversible loads.</t>
  </si>
  <si>
    <t>Tension/negative thrust accelerations have been added to the list of LAT load cases, for completeness.  Results of these load cases will be part of the CDR structural results.</t>
  </si>
  <si>
    <t>Recent changes to the E-box/X-LAT plate have not been finalized and analysis results on this issue have not been verified.  (Or their impact on the design)</t>
  </si>
  <si>
    <t>The Peer Review structural model did not include the recent changes to the electronics box structural mounting to the CAL and X-LAT Plates.  These changes have now been incorporated into the model, and interface loads presented at the CDR will include these interfaces.  Furthermore, structural load cases for extreme qualification-level thermal environments have been modified to adequately bound these extremes (see also Mech RFA #24).</t>
  </si>
  <si>
    <t>This interface is being revised and, as currently envisioned, will not completely decouple the TEMS from the X-lat plate.  Therefore, loads recovery is necessary here.</t>
  </si>
  <si>
    <t>The LAT-SS-00778 “LAT Environmental Specification” already includes interface structural requirements at the E-Box to X-LAT interface.  This is specified in the form of peak transverse misalignment that must be accommodated by either side of the interface.  This will be updated as part of the CDR analysis, and peak loads at this interface will be added.</t>
  </si>
  <si>
    <t>Mission CLA activities need replanning based on new model delivery dates.</t>
  </si>
  <si>
    <t>Current plans are to deliver the LAT CDR FEA model 4 weeks after the close of the CDR, assuming there are no CDR RFA’s which impact the FEA modeling.</t>
  </si>
  <si>
    <t xml:space="preserve">Necessary to insure model integrity to develop flight design loads and margins.  </t>
  </si>
  <si>
    <t>Verification of subsystem models and model integration into the LAT FEA model is planned.  Results of this will be part of the CDR material.  Verification tests that are being run on all subsystem models:Subsystem model evaluation Review model—units, orientation/coordinate system, size, mesh resolution Review delivery report—do the report and model agree FEA model check-runsFree-free modal analysis—check model for mechanisms Translation check—check model for inadvertent grounding Gravity check—check that inertial loads are reacted only at boundaries Temperature check—check that structure is free to expand/contract Analysis comparison runs Mass—compare model mass with subsystem estimate Center of mass—compare model center of mass with subsystem estimate Modal analysis—check against subsystem detailed model and report</t>
  </si>
  <si>
    <t>CDR Closure</t>
  </si>
  <si>
    <t>Analysis is in work. ECD: 5/12/03</t>
  </si>
  <si>
    <t>The following is a list of ICD’s and IDD’s within the LAT, and their status as of the response date listed, updated status and closure plan will be provided at CDR: LAT-DS-00040-09:  LAT Envelope—released (14 Apr 03) LAT-DS-00038-4:  LAT Instrument Layout—first draft being checked (14 Apr 03) LAT-DS-00233-3:  CAL-LAT IDD—final check prior to release (14 Apr 03) LAT-SS-00238-4:  CAL-LAT Mech, Therm, Elec ICD—released LAT-DS-00309-1:  ACD-LAT IDD—final check prior to release (14 Apr 03) LAT-SS-00363-4:  ACD-LAT Mech, Therm, Elec ICD—released LAT-DS-00851-1:  TKR-LAT IDD—first draft underway (14 Apr 03) LAT-SS-00138-5:  TKR-LAT Mech, Therm ICD—released LAT-DS-01630-1:  Electronics-LAT IDD—first draft underway (14 Apr 03) LAT-SS-01794-1:  Elec-LAT Mech, Therm ICD—first draft underway (14 Apr 03)</t>
  </si>
  <si>
    <t xml:space="preserve">NASA GSFC has learned 1st hand of the intermetallic layer formation at the friction joint and associatedprocess  requirements   </t>
  </si>
  <si>
    <t>Cases will make matrix of analyses more complete</t>
  </si>
  <si>
    <t>1) Stowed case has been run and results coordinated with Spectrum Astro.  The limiting LAT component is the VCHP reservoirs; nominal timeline for heater activation is about one hour from launch.  Contingency action timeline established with Spectrum at 3 hours post launch. 2) Agreed HP Anti-freeze heater failed on case has been added to analysis matrix (Data Provided)</t>
  </si>
  <si>
    <t>None provided</t>
  </si>
  <si>
    <t>Heaters are sized for at least 30% margin at minimum voltage</t>
  </si>
  <si>
    <t>Risk mitigation in case K13D material allowables turn out to not meet requirements</t>
  </si>
  <si>
    <t>Agreed, Analysis case has been added to the plan to support this potential trade study with tracker subsystem</t>
  </si>
  <si>
    <t>The current -40 C survival limit for the ACD is driving the design of the lower scintillator tile flexures. Data shown on page 4-15 predict -19.1 C survival limit for the ACD with a 5 C uncertainty factor.  Also, this predict is at the "coldest extremity" of the ACD which most likely is the "top" of the ACD (A significant distance removed from the lower scintillator tiles)</t>
  </si>
  <si>
    <t>Lower limit of –40C has been reviewed and accepted by the ACD, the lower limit protects flight design margin and flexibility during subsystem &amp; system test.</t>
  </si>
  <si>
    <t>Define outstanding interface requirements &amp; schedule so project office can establish CDRL for spacecraft.</t>
  </si>
  <si>
    <t>S/C flexures will provide much more realistic boundary conditions &amp; interface loads for the LAT. It will be very difficult with a rigid mount (or semi rigid mounts) to get accurate stresses (including moments) into the LAT S/C interface</t>
  </si>
  <si>
    <t>SC flexures have been considered for use during LAT environmental testing, but their use has not been baselined.  While the use of the SC flexures is conceptually appealing, the logistics and complications of implementing them into the LAT test planning was deemed not worth the additional cost (dollars and risk) associated with using them.  The LAT is currently investigating either a fixed-base or flexing mount to STE for structural/dynamics testing.  The constraint is that the mount must not load the LAT-SC interface region beyond its design and test limit loads. The option to use the SC flexures will be revisited post CDR as a mitigation to the concerns noted as part of the final selection of the STE interface approach. Regarding strength testing of the Grid, Grid bays will be proof tested one at a time, using STE to pull on all eight support points simultaneously.  This fixture has not yet been designed, but it is intended to load the Grid interface in a manner consistent with the flight interface.  Using flexure-like mounts is one means to accomplish this.</t>
  </si>
  <si>
    <t>Proper pre-test analysis is required to assure instrumentation (accelerometer locations) are adequate to properly resolve desired mode shapes</t>
  </si>
  <si>
    <t>Pre-test analysis is planned for all LAT dynamics tests, but will not be completed until after CDR.</t>
  </si>
  <si>
    <t>Ensure all flight mass is in budget</t>
  </si>
  <si>
    <t>Once instrumentation and cabling is chosen, they will be added to the mass report.  Until such time, they are carried as a lien on the LAT mass reserve.  Selection and baselining of the fly-away test instrumentation is planned to be complete by August, 2003</t>
  </si>
  <si>
    <t>Test anomaly could damage flight hardware</t>
  </si>
  <si>
    <t>Need for back-up test heater has been mitigated through fail safe T/V environmental control approach. Damage would require primary, redundant anti freeze heaters and chamber environmental control systems to fail simultaneously</t>
  </si>
  <si>
    <t>It was indicated that the current tracker design hot case assumes an effective MLI E* of 0.01. Typical uncertainty ranges from 0.01 –0.03, since germanium black kapton will run 40 C to 60 C in sun, this may produce a hotter tracker max predict on the sun side of the LAT.</t>
  </si>
  <si>
    <t>Agree, CDR analysis case includes MLI E* -.03</t>
  </si>
  <si>
    <t>Tracker temperature 30 C / Qual survival 50 C. Do not want to expose structure to a load case that has not been considered in the analysis</t>
  </si>
  <si>
    <t>The thermal soak structural load case has been modified to reflect worst-case hot and cold survival soak temperatures for subsystems.  Results of this load case are planned to be part of the CDR material.</t>
  </si>
  <si>
    <t>This correlation is important to achieve in order to carry forward into system level testing since test instrumentation may be limited at the system level</t>
  </si>
  <si>
    <t>Correlation of flight thermistors at unit level will be done for both the Tracker and Calorimeter to establish limits at LAT level TVAC test.</t>
  </si>
  <si>
    <t>Necessary to complete documentation set.</t>
  </si>
  <si>
    <t>LAT processes are being developed by Jerry Clinton. MECH specific processes will be developed and written prior to flight hardware assembly. Here is a list of  processes MECH will use in the assembly of the Grid Box Assembly. (Data Provided)</t>
  </si>
  <si>
    <t>Risk exists without any protection covers.  If any were damaged it would cause severe cost and schedule penalty.</t>
  </si>
  <si>
    <t>Protective covers will be used for as long as practical. They have been added to the MECH MGSE list.</t>
  </si>
  <si>
    <t>Drawing release schedule provides valuable insight into project planning by identifying manpower needs and tasks to be completed.</t>
  </si>
  <si>
    <t>The drawing release plan is being revised to add time for feedback from the interested parties. ECD: 5/12/03</t>
  </si>
  <si>
    <t>Experience on space station and other space hardware in low earth orbit has shown failure of kapton coated with brittle coatings (silicone oxide and vapor deposited aluminum) due to atomic oxygen erosion at the location of micro-cracks in the coating.   Isn’t this an issue with the LAT blankets?</t>
  </si>
  <si>
    <t>AO Effects on Germanium Black Kapton have been documented in 28th International SAMPE Technical Conference Nov 1996. Pristine Germanium Black Kapton showed no significant effects from AO.</t>
  </si>
  <si>
    <t>Currently no ESD requirements specified</t>
  </si>
  <si>
    <t>Working with ELEC to define applicable ESD requirements to flow down to LM. ECD: 5/12/03</t>
  </si>
  <si>
    <t>FOSR over the heaters may be an unnecessarily complex interface and result in unexpected lifting of the FOSR in the flight configuration</t>
  </si>
  <si>
    <t xml:space="preserve">An analysis was conducted to assess the impact of placing the heat pipe anti-freeze heaters on the backside of the radiators.  Results from the study show that survival antifreeze heaters placed on the backside of the radiator result in a minimal impact to the survival heater power required (from 89W to 91W) indicating the feasibility of placing the heaters in this location.  We will continue to investigate the potential of moving the anti-freeze heaters to the back side of the radiator panels.
 </t>
  </si>
  <si>
    <t>The proposed thermal interface material is relatively new with limited flight history.  Its advertised thermal performance relies on relatively low thermal contact pressure.  It is not obvious that repeated installations/de-installations will not result in carbon fiber breakage and thermal performance degradation.  It is also not obvious that the low pressure contact thermal performance will not degrade over time and exposure to the mechanical vibration environment.</t>
  </si>
  <si>
    <t>A qualification program will be developed for this interface to address these issues. However, the Wide Field Planetary Camera-3 (WFC3) is a GSFC program that used this material. The instrument is waiting to fly. Therefore, it must have qualified and acceptance tested. If GSFC could provide the details of what testing was done and the test results, it would streamline our testing. Perhaps there is Qual by Similarity possibilities here that would reduce costs as well.</t>
  </si>
  <si>
    <t>If test condition/constraints are significantly different than existing FEM models then a whole new set of intermediate (and not necessarily meaningful) modes needs to be evaluated and understood.   Be careful in establishing orthogonality criteria for modes shapes so that extensive analysis does not result.</t>
  </si>
  <si>
    <t>See the response to RFA #18.  SC flexures have been considered for use during LAT environmental testing, but their use has not been baselined.  While the use of the SC flexures is conceptually appealing, the logistics and complications of implementing them into the LAT test planning was deemed not worth the additional cost (dollars and risk) associated with using them.  The LAT is currently investigating either a fixed-base or flexing mount to STE for structural/dynamics testing.  The constraint is that the mount must not load the LAT-SC interface region beyond its design and test limit loads</t>
  </si>
  <si>
    <t>Necessary to define interface requirement to insure positive radiator margins of safety.</t>
  </si>
  <si>
    <t>An effective stiffness of the spacecraft support strut of at least 200,000 lb/in (strut plus Spacecraft) was used in the Radiator analysis. This should be flowed down to Spectrum Astro in the S/C working group or as a requirement from GSFC to Spectrum.</t>
  </si>
  <si>
    <t>Limit load was specified as test level and did not include the 1.25 qual (or protoflight) level.</t>
  </si>
  <si>
    <t>Lockheed Martin concurs with the recommendation to increase the yield factor of safety from 1.1 to 1.25.  This recommendation has been forwarded to SLAC to update the X-LAT Level-IV Specification to reflect this change. The Level IV spec will be revised. ECD: 5/12/03</t>
  </si>
  <si>
    <t>The yield FS is required to be 1.25 (not 1.1) per GEVS.  This also assures consistency with test margin of 1.25, to minimize likelihood of yielding during strength test.</t>
  </si>
  <si>
    <t>A detailed summary of margins of safety is typically presented at CDR peer reviews.  Detailed, CDR level, margins of safety were not presented except for the radiator subsystem.</t>
  </si>
  <si>
    <t>Stress analyses are in work. ECD: 5/12/03</t>
  </si>
  <si>
    <t>You indicated a need for a thicker material.  This company sells space qualified graphite gaskets of various thicknesses.</t>
  </si>
  <si>
    <t>Received 0.020” &amp; 0.025” thick samples from Vendor. While the material (Grafoil) has excellent compressive properties, it has very low tensile strength (~1,000 psi). Therefore, when bending the material, it breaks. We are investigating laminated versions of the product to see if they are feasible for this application.</t>
  </si>
  <si>
    <t>Flight data certification packages are essential to mission quality assurance.  They have to be compliant with NASA standards.</t>
  </si>
  <si>
    <t>NASA has not imposed any requirements for data package requirements on LAT (per Darren Marsh). However, Lockheed’s data package will be consistent with the LAT’s internal requirements (Mechanical to I &amp; T) and their own standards for their Government Customers.</t>
  </si>
  <si>
    <t>EM closure plan not provided.  Design of the X-LAT/Electronics Box integration hinges on a success of this program, as well as successful CDR</t>
  </si>
  <si>
    <t>1)See EM test program schedule 2) Back-up designs (in no particular order) a)“Thick” RTV bond line between E-box and X-LAT plate with a 0.0005 inch thick Teflon film between one of the interfaces to allow disassembly. The existing push-pull bolts would still be required for Z axis restraint (parts are not bonded together). b) A thermal strap that is laminated with the Grafoil (high conductance graphite, see RFA # 40).c) Delete existing X-LAT plate and rigidly attach the X-LAT heat pipes to the E-boxes. The heat pipes would become the flexible member. A cap would fit over the entire assembly to act as EMI enclosure. Variation on this is a X-LAT plate that ties the E-boxes together, but is not tied to the EMI skirt. This keep the boxes moving in phase.</t>
  </si>
  <si>
    <t>Complete verification of the core of the TCS prior to instrument integration would reduce risk.  Need to clearly define what is part of the TCS TB test.</t>
  </si>
  <si>
    <t>Definition of the test &amp; hardware requirements is in work. Examining schedule options including combining the thermal vacuum acceptance testing of the radiators &amp; X-LAT plates with this TCS TB test. The Grid delivery to I&amp;T need date currently precludes its availability for this test, but will be part of configuration trade study (configuration vs. cost, schedule &amp; risks mitigated). ECD: 7/13/03</t>
  </si>
  <si>
    <t>Ensure LMC manufacturing process is compliant with recent GSFC experience.</t>
  </si>
  <si>
    <t>Mitigation for late find of under spec control performance found at panel level.</t>
  </si>
  <si>
    <t>Will add a “Qualification” (one time-one part) test to the Lockheed Martin Radiator specification and/or SOW. ECD 5/12/03</t>
  </si>
  <si>
    <t>Current plan is to use an unconventional combination of friction, epoxied fasteners and backing plates.</t>
  </si>
  <si>
    <t>This has been identified on the LAT risk list.  The shear pin design has been baselined, but the design with current lateral loads shows significant negative margin.  Closure plan includes re-assessing lateral input loads as generated from the CLA.  Shear pin prototype testing is on-going, and results will be addressed at CDR.</t>
  </si>
  <si>
    <t>Missed the Peer review on this part of the LAT design</t>
  </si>
  <si>
    <t>The LAT Environmental Specification flows static-equivalent accelerations and interface limit loads down to the Electronics subsystem for box design, analysis and testing.  Qualification of box designs will include sine burst testing, among other dynamics tests.</t>
  </si>
  <si>
    <t>Concern was raised by Mr. Jim La, ACD I&amp;T Lead from Code 568, on the timely EGSE software delivery to I&amp;T from Code 584.  In May 2002, 584 was tasked to provide to Code 568 (via SOW): 1. Design, develop, and deliver Python (was SCL)+ scripts and Qt (was Labview) Graphical User Interfaces (GUIs) to test the assembly of the ACD subsystem through ACD integration and test. 2. Assist Goddard personnel in writing ACD assembly test procedures. 3. Assist Stanford Linear Accelerator Center (SLAC) personnel in debugging their AEM simulator through the creation of test Python (was SCL) scripts. 4. Provide technical oversight on how the ACD EGSE works from an Python/Qt (SCL/Labview) perspective (including AEM database). This oversight is needed through both I&amp;T and environmental testing. Because the complexity of the task, additional resources may be needed to assist the current 584 effort so that timely delivery and completion of the ACD EGSE S/W may be produced.</t>
  </si>
  <si>
    <t xml:space="preserve">We expect a new EGSE hardware and software delivery from the LAT in April and another one in July.  We have assembled a requirements document for the required EGSE software for these systems. Three milestones are identified: April 15 – Ability to handle GARC commands and readback (single FREE card with one GARC and one GAFE), exercise some test scripts, display simple pulse height histograms, and monitor some items for status and alarms. May 15 -  Add full pulse height histograms and spectrum fitting. August 1 – Full functionality (not in final form) for full ACD. We are meeting regularly with Code 584 (John Donahue) and contractor software engineers with considerable EGSE experience (Greg Greer and Bruce Wendel).  They are reviewing requirements and will develop an implementation plan by about March 1.  We are considering sending the software engineers (at least one) to SLAC for several weeks to work with the new system before it is delivered to Goddard. </t>
  </si>
  <si>
    <t>ACD subsystem reliability allocation is required to support overall LAT Mission requirements at 5 year life.</t>
  </si>
  <si>
    <t xml:space="preserve">The ACD Reliability requirement is 0.96 at 5-years, but the current estimate is 0.92. The key driver to this estimate not meeting the reliability requirement is the fact that one penetration to the Micrometeoroid Shield (MMS) constitutes a failure to meet the ACD detection efficiency requirement of 0.9997. The ACD team will take the following steps to resolve this RFA.  The changes described in this document shall be incorporated prior to LAT CDR in April 2003. 1) The LAT Instrument Scientist, Steve Ritz, has written a rationale of why two or more penetrations of the micrometeoroid shield constitute a failure to meet science requirements, rather than a single penetration.  This document, LAT-TD-01591-01, has been placed into the Cyberdocs system and is attached to this response.  The LAT mission objectives can still be met if the MMS has one penetration, rendering one tile nonfunctional, even though the overall ACD efficiency in this case would be less than 0.9997.  2) The ACD Reliability Engineer, Tony DiVenti, shall update his reliability calculations based on the new definition for an ACD MMS failure. The document to be modified is the “Worst Case Analysis &amp; Reliability Assessments for the GLAST Anticoincidence Detector (ACD)”, ACD-RPT-00047.  The ACD has assigned a 0.99 probability that the MMS will have no more than one penetration over the 5-year mission.  With this change the ACD meets the 0.96 overall reliability requirement. 3) Two Level 3 requirements shall be changed to incorporate the change that with one MMS penetration the LAT system can still meet all mission requirements even if the ACD does not meet the 0.9997 detection efficiency requirement. The level 3 requirement 5.23.2 “Micrometeoroid Protection” shall change from 0.01/yr mean rate of penetrations to 0.02/yr.  The level 3 requirement 5.24 “Performance Life” shall be amended to clarify that the ACD will maintain performance except for the possibility of loss of one tile due to penetration. 4) Although not explicitly referenced in the RFA, the following information is pertinent to the resolution of this problem.  The reliability numbers originally used for the MMS were based on a 1996 Orbital Debris Model, ORDEM96.  Recently, the ACD has been given direction that the requirement has been changed to use the ORDEM2000 model. In addition, the maximum altitude now being considered for GLAST has been raised from 515 km to 575 km (worse from the point of view of micrometeoroids and orbital debris).  The ACD has tasked Johnson Space Center to redesign the MMS to meet the 0.99 probability of no more than one penetration for the ORDEM2000 model and an orbital altitude of 575 km.  This redesign is expected to require only minor changes to the micrometeoroid shield design. </t>
  </si>
  <si>
    <t>Tile detector assemblies are wrapped well to be light tight.  Trapped air must be adequately vented to prevent damage to light tight covering during ascent. The micrometeoroid shield (MMS) venting scheme was not clear at CDR.  Need to finalize the design and demonstrate that trapped air can adequately vent from under the MMS.</t>
  </si>
  <si>
    <t>The TDA’s are wrapped in two layers of black Tedlar for light protection.  There are two separate vent paths for the TDA’s.  The first vent path is designed into the fiber connector and is simply a 1mm square serpentine path that requires multiple (&gt;10) bounces for the light to pass through.  The second vent path is achieved by leaving a 2-3 cm long length of seam on each layer of Tedlar to be left unsealed.  This can be done since there are multiple layers of Tedlar and the seams are on opposite sides so it would take multiple bounces for a light leak to occur.The MMS materials are all self venting, in that they consist of woven fabric and open cell foam.  However they do have to vent at the edges.  Therefore the edges will not be sealed and the volume of the MMS enclosed by the thermal blanket will be vented at the bottom of the TDA’s  where there is a transition from having an MMS and Thermal Blanket to just having a Thermal Blanket.  This is the same area in which the volume between the TDA’s and shell will be vented. This approach is similar to the one used for EGRET, which had a similar shield.</t>
  </si>
  <si>
    <t>The PMT’s are sensitive to helium contamination.  The sensitivity was noted to be at the 5 ppm level, which is near ambient conditions.  Protecting the PMT’s from contamination will be a challenge especially at the instrument and spacecraft level.</t>
  </si>
  <si>
    <t>We have recently revised our Helium sensitivity calculations and produced a detailed helium exposure requirements curve. The new curve and some updated information on how to assess helium exposure on the PMTs are included in an updated version of the document LAT-TD-00720 – ‘LAT ACD Phototube Helium Sensitivity’.   Noticeable effects on the PMTs take quite some time near ambient and even at higher concentrations (over 10 weeks at double ambient helium levels). Because damage to the PMTs takes quite a bit if time we have decided we do not need continuous monitoring.  Samples of purge gasses and of the room will be taken with a Helium monitor (the same one GLAS used) every 2 – 3 days and every time ACD or the PMTs are moved. Actions to be taken if Helium levels exceed the low threshold on the curve include increasing purge pressure (we will be purging with a dry nitrogen specified for low Helium levels and plan on using helium resistant purge lines), moving to constant monitoring and identifying the source. If the source can not be identified or is beyond our control and levels do not drop even with increased purge pressure, the PMTs and or ACD may have to be moved. Again the damage is quite slow, the requirement curve has quite a bit of margin in it (greater than a factor of 10) and we will have a running set of monitoring points to estimate total exposure to that point in I&amp;T.  Of course the urgency of the situation will depend on the accumulated exposure to that point (given our requirement and purging this is unlikely) which will be tracked using the monitor results. This information is currently in the process of being clarified on the ACD I&amp;T plan. The requirements have been added to the latest draft of the Spacecraft IRD. It will be added to the GLAST LAT Contamination plan in its next update. We do not own a back up monitor but if the monitor becomes disabled we do have access to a Goddard sample collection service we used after the first PMTs arrived but before we had the monitor. The only disadvantage is that the results are delayed about a day. We are currently awaiting delivery of the Helium monitor that GLAS used.  It is scheduled to be delivered to Building 2, Room 218 the first week of March.  It does not come with an operating procedure, however we will generate one by March 28.  The procedure will include standard operating procedures for the monitor, data recording tables, and procedures for handling high levels of Helium.</t>
  </si>
  <si>
    <t>The ACD TDA’s will be fabricated in accordance with ACD-PROC-00059, Fabrication and Assembly Procedure for the ACD Tile Detector Assembly (TDA).  A Work Order Authorization shall be used as a traveler for all work performed on each TDA.  There are Quality Inspection steps specified in ACD-PROC-00059 to verify that the TDA’s meet or exceed all specifications and requirements prior to proceeding to the next step. As noted, Fermilab has a great deal of experience building similar detectors for ground based detectors.  Fortunately, there is none to very little difference in the ACD TDA’s and detectors used for ground based systems.  The only potential differences would be in the selection of wrapping materials, tapes and adhesives and these are all specified.  The primary components, namely the scintillator material, wave shifting fibers, clear fibers, and optical epoxy are the same for flight as for ground.  These materials shall be qualified, tested, and controlled as specified in ACD-PROC-00059.  The most important steps in the fabrication of the ACD TDA’s are the machining of the scintillator, polishing the edges of the scintillator, fiber polishing (including connectors), fiber end mirroring, and epoxying the fibers into the scintillator.  With the exception of epoxying the fibers into the scintillator, the group at Fermilab has a great deal of previous experience building detectors.  We worked closely with Fermilab during the fabrication of the ACD development and engineering test unit TDA’s.  They have successfully fabricated every type of TDA that is required for the ACD, including the bent TDA and the long bottom TDA.  All TDA’s have been completed with a high level of quality and meet or exceed all requirements.</t>
  </si>
  <si>
    <t>ACD has a risk list that they feed upwards to LAT.  However, it was not clear how/when/by whom this list gets updated within the ACD subsystem.  Need to clarify risk management roles/responsibilities.</t>
  </si>
  <si>
    <t>As part of LAT, ACD risks and risk related issues (mitigation, flow, procedures etc) are captured in the LAT Continuous Risk Management Plan (LAT-MD-00067).  Specific ACD risks and risk parameters are specifically identified in this document in ACD tables. New risks and risk updates will be actively asked for during the main leads and team meeting and by occasional e-mails containing the current ACD risk tables.  Newly identified risks identified by anyone on the team are forwarded to the principal scientist and the systems engineers who discuss the issue. Newly identified risks are then entered into the LAT continuous risk management system by going to this web site (http://www-glast.slac.stanford.edu/systemengineering/lat_risk_management.htm) and entering required information on the on-line form</t>
  </si>
  <si>
    <t xml:space="preserve">The verification presentation had a separate slide for numerous requirements from the tracker performance specification.  This needs to be put into a higher level summary and concerns chart to put the situation in perspective.  This information could be utilized to trend the instrument performance during design and development. </t>
  </si>
  <si>
    <t>A summary chart will be presented at the LAT CDR.</t>
  </si>
  <si>
    <t>It was indicated that the 30°C tracker temperature requirement was applicable to the silicon in the SSDs which are not heat dissipating components.  The heat dissipating ICs will likely experience temperatures warmer than the SSDs.  Are these components temperature sensitive?  If so, what are their temperature requirements?</t>
  </si>
  <si>
    <t>Two months before the Integration Readiness Review (IRR), there will be a subset of the test bed under configuration control in order to do EGSE validation. The full software test bed will be under configuration control before the first LAT comprehensive test.</t>
  </si>
  <si>
    <t>With a tight schedule, any slips in hardware fab and component delivery to SLAC can affect I&amp;T schedule.  If beam testing needs to be done in June to August timeframe (instead of April/May) what is impact on mitigation?</t>
  </si>
  <si>
    <t>The “failure limit” listed is based on end-of-life SSD functionality and is not a part or system failure but only a potential science performance degradation.  The degradation is very gradual, as it results from an increase in leakage current that produces shot noise, which adds in quadrature with the amplifier noise.  Operationally, this will require raising the discriminator thresholds in the hotter regions of the Tracker, resulting in some loss of efficiency in those regions.  Furthermore, the limit assumes at end-of-life an unlikely high radiation dose, so it has that margin already built into it as well.  The SSD’s will not reach a part failure level until well in excess of 60°C.  The limiting issue is CTE mismatch between SSDs and the tray mechanical structure.   All other parts of the Tracker have even higher part failure levels.</t>
  </si>
  <si>
    <t>Margins of safety calculations should be consistent across the LAT program.</t>
  </si>
  <si>
    <t>Process changes are being made from EM to “flight” composite structure.  Composite structures are very process dependent.  It is my understanding that flight structures will not be tested at 1.25 times maximum flight predicted loads.</t>
  </si>
  <si>
    <t xml:space="preserve">Please see attached verification plan for the flight structure, GLAST-LLR-SP-078.  The strength qualification of the composite structure is addressed in this document. Strength qualification of the flight composite structure will involve sine sweep, sine burst, and random vibration of the structure built up with its aluminum piece parts are mass simulators representing the CDEs.  </t>
  </si>
  <si>
    <t>AFEE board structural analysis was not presented.</t>
  </si>
  <si>
    <t>Board level analysis used theta-ja to tie component to board.  The use of theta-ja, an ambient part parameter, to represent the part in vacuum may not be conservative.  For vacuum/space application analysis, each part must be considered using theta-jc and how is part tied to board, i.e., through lead and/or is it bonded?</t>
  </si>
  <si>
    <t>The honeycomb core will be electrically connected to the closeouts with  wires welded to the honeycomb core and bonded with conductive adhesive to the closeout pieces orthogonal to the MCM sides.  The closeouts will be guaranteed to connect electrically to each other by bonding a wire with conductive adhesive in a groove that wraps around the corner.  The various pieces in the core are connected electrically via the face sheets, which are bonded to the sharp core edges under high pressure.  The tungsten converter foils will connect to the face sheets with conductive adhesive.  The MCM ground will connect electrically to the closeout via 3 pins in plated-through holes.  The pins will be bonded into the closeout with conductive epoxy.</t>
  </si>
  <si>
    <t>Independent verification of proper modeling will reinforce analysis case at CDR, especially since EM testing and subsequent model correlation will not be complete most likely at that time.</t>
  </si>
  <si>
    <t>The CLA FEM has already been given to the mechanical systems group at SLAC.  If they would like to share a copy of that model with GSFC, they can do so for systems level model verification.  The detailed TKR model is not a deliverable under the contract with the vendor, nor is it a deliverable from SLAC to GSFC.  The cost and schedule implications of delivering the detailed FEM model can be explored if a formal change request is submitted.</t>
  </si>
  <si>
    <t>Derating of Factors of Safety is not appropriate, given that rationale provided is not consistent with standard practice (i.e. 3-sigma peaks may well occur during a 60 second test) and that prototype vibration test results show non-linearity of response, suggesting reduced Q of  7 may be unconservative at lower input levels (also, tracker was deteriorating during test possibly causing lower Qs).</t>
  </si>
  <si>
    <t>28 AWG wire as per M22759/11-28 (7x36) Polytetrafluorethylene (PTFE) insulated copper, silver coated, 600 volt, 200°C was selected from the NASA Standard Part List (NSPL). This wire carries a current of no more than 10 nanoamps and a maximum voltage drop of 100V. That shows that this wire has an adequate safety margin and we will not melt any wire. These wires are used as twisted pairs for unique functional signals, EMI reduction, noise reduction, and flexibility requirement for integration of CDE assembly to AFEE board, which does not permit the use of higher gauge wires. Precautions are taken during assembly activities and acceptability inspections are carried out to ensure the wire integrity by providing proper stress relief where required at all times.  Magnification aids and handling fixtures shall be used for visual inspection of in-process and completed assemblies.  Wires will be used and inspected as defined in NASA-STD-8739.3 for Soldered Electrical Connections and NASA-STD-8739.4 for Crimping, Interconnecting Cables, Harnesses, and Wiring. Hence we do not see any issue in using this 28 AWG wire for the application as defined above.</t>
  </si>
  <si>
    <t>The grounding diagram does not show the composite structure being grounded, so there is the possibility for an ESD event.  All surfaces must be kept at the same potential.</t>
  </si>
  <si>
    <t>The attached view graph is a correction to the presentation that addresses the grounding of the composite structure relative to the rest of the CAL module.  The carbon composite structure is well grounded to the aluminum structure that surrounds it via titanium inserts embedded in the composite.  These inserts provide solid mechanical and electrical attach points for the baseplate, closeout plates, PWBs and side panels. The CAL grounding plan is LAT-MD-00272.  A link to it is http://hese.nrl.navy.mil/glast/CM/plan/CalGroundingPlan-LAT-MD-00272-02.pdf</t>
  </si>
  <si>
    <t xml:space="preserve">IN2P3 has agreed to incorporate titanium inserts into their co-cured sample coupons.  Verification of the strength/process will also include pull testing of the inserts. </t>
  </si>
  <si>
    <t>Flight qualified metric fasteners are a very long lead item.</t>
  </si>
  <si>
    <t>Epoxy on head of screws is adequate for torque striping but not for locking the fastener.</t>
  </si>
  <si>
    <t xml:space="preserve">NRL has agreed to implement uralane as a thread lock on all fasteners of the EM module.  Torque striping of the fastener heads will still be implemented.  </t>
  </si>
  <si>
    <t>Margins of safety for the CsI were not presented.</t>
  </si>
  <si>
    <t>Lateral displacement of flexure blades, due to assembly tolerances and thermal temperature changes, will decrease the allowable critical flexure-buckling load.</t>
  </si>
  <si>
    <t>This was always planned and is scheduled to be completed before Instrument CDR.</t>
  </si>
  <si>
    <t>There could be environments or enforced displacements, at this interface, that cause undesirable forces at this redundant interface. These forces should be evaluated.</t>
  </si>
  <si>
    <t>No action planned.  This has been addressed in previous analyses of the flexure and interface.</t>
  </si>
  <si>
    <t>Annealed 6AL-4V titanium has much better ductility and fracture properties than STA 6AL-4V titanium even though material strength allowables are a little lower. Structural and non-destructive testing should be performed on the flexures due to the criticality of this high stress structural element.</t>
  </si>
  <si>
    <t>6Al-4V Annealed Titanium is the desired flexure material and was considered first in all flexure analysis.  However, analysis has shown that annealed titanium does not have the strength to meet the requirements imposed by the GEVS design loads.  For that reason STA was used in lieu of annealed titanium.  Given the new random-vibration environment provided by the project office, STA titanium is not longer required.  Annealed titanium will replace STA titanium as the baseline flexure material.</t>
  </si>
  <si>
    <t>With the current schedule for the beam test the FSW delivered for the test will not have filtering. This is due to the ELX hardware and FSW schedule that do not support the full flight system for the beam test (e.g., no EPUs). However, the filtering efficiency can be checked offline as part of the verifying the Monte Carlo. A later beam test would not impact complete checks. NB: The FSW would be ready by then. We intend to do a beam test well before launch.</t>
  </si>
  <si>
    <t>CDR needs to show LAT design achieves science performance requirements, since this depends upon on-orbit calibration.</t>
  </si>
  <si>
    <t>The work has been done (TBR), but we only presented a short overview in our presentation. We will show more in the CDR. See the LAT SVAC Plan, LAT-MD-00446, Section 7.</t>
  </si>
  <si>
    <t xml:space="preserve">When crane/lift point are in line, configuration is very unstable.  </t>
  </si>
  <si>
    <t>The tilt over stand concept has been replaced with a roll over stand which has continuous control of the LAT during movement. No crane operations are required for rotation. This design has been under development since the Engineering meeting on 3/11/03 during which we discussed LAT assembly.</t>
  </si>
  <si>
    <t>It is not clear how the “less than 30N” requirement will be verified.</t>
  </si>
  <si>
    <t>The LAT TKR proposes testing at INFN Legnaro, where the range of ions is about 32um.  The GSFC Radiation Branch insists on the higher range. We have requested justification since November 2002 but so far have not received anything rigorous and quantitative.  Because the train is leaving the station, we are agreeing to do a single SEL test at TAMU. We are left to believe that only the TKR ASICs have to go through this added requirement.  If no difference to the Legnaro SEL test is found, then the remaining LAT ASICs do not have to go to TAMU, given that they using the same process and are laid out with the same rules.</t>
  </si>
  <si>
    <t>Failure mode with significant science impact.</t>
  </si>
  <si>
    <t>The power feeds to the TKR TEM modules are redundant. The loss of any TKR power supply will result in the loss of one of the 16 TKR towers, with the probability for the loss of two TKR towers being negligible. The science impact of the loss of one tower is being quantified in the LAT FMEA study. It has to be traded against cost and complexity of a redundant system. On the face of the performance numbers, the LAT  “over-design” allows the LAT to achieve the performance goals of the SRD even with loss of one tower. A preliminary analysis indicates that loss of a single tower will still allow LAT to meet the science requirements, though the impact is significant.  More details on this will be presented at CDR.</t>
  </si>
  <si>
    <t>Can lead to excessively conservative specifications / requirements and as a consequence, wasted efforts that would be better applied elsewhere.</t>
  </si>
  <si>
    <t>The modal surveys mentioned were defined (in the parenthetical comment) as low level sine sweeps. A full modal test is not planned or needed prior to integration with the LAT Grid. Low Level sine sweeps will be used for monitoring structural integrity. The post acoustic low level sine sweep will be replaced with a post acoustic test review of accelerometer data.</t>
  </si>
  <si>
    <t>This is an essential component of space flight mission assurance, overlooked in section 9, Safety and Mission Assurance.  I’d prefer to see the actual ACD plans and procedures rather than just a requirement from the MAR.</t>
  </si>
  <si>
    <t xml:space="preserve">All problem reporting will be documented using the GSFC Nonconformance reporting system as defined in GPG 5340.2C (Control of Nonconforming Product) and corrective action required will be documented using GPG 1710.1 (Corrective and Preventive Action). Formal reporting will begin post CDR with the start of procurement, fabrication and assembly and continue through final delivery of each subsystem to I&amp;T. At this time, the LAT procedures are still under review, but it is expected that a similar, if not the GSFC on-line based system, will be used for observatory I&amp;T also. The Product Development Lead will be responsible for initiating the NCR and QA will follow up on the corrective action. Configuration management and the SAM will be responsible for tracking the NCRs and coordinating dispositions with the PDL and the I&amp;T lead. The SAM is currently developing an Assurance Implementation Plan for the ACD that will define how all the GLAST Mission Assurance Requirements will be met. </t>
  </si>
  <si>
    <t>A good spares plan (logistic support plan) will save time and money.  Need to plan ahead.  I’d like to see the list of spares and how you decided which ones to provide.</t>
  </si>
  <si>
    <t>The ACD team has spent a lot of time during design of ACD determining the number of spares needed, however, we have not put all of this information in one document.  The following Spares Plan will document the ACD spares plan. (Data Provided)</t>
  </si>
  <si>
    <t>The calorimeter noise budget and energy resolution are not dominated by photodiode leakage current.  For our shaping time of ~2.5 us, the typical diode dark current of ~ 2.5 nA contributes  ~250 electrons (rms) of noise. This scales with the square root of the dark current, hence yielding ~500 e (rms) at 10 nA dark current.  This is to be added in quadrature to the preamp noise (~800 e).  It would take an increase in dark current of greater than a factor of 10 to be comparable to the preamp noise and a factor of ~50 to cause failure to meet the overall requirement of &lt; 2000 e (rms) noise in the low energy channels. Our measurements to date with 60Co hot cell irradiation indicates that after 23 kRad the dark current from two test units was less than 10 nA (~ 4 nA at 10 kRad).  While the two units started with different dark currents (~x2), they tracked approximately the same absolute current with radiation dose.  Additional radiation testing will be performed on the flight PIN diode lot as part of the qualification testing. On April 7 – 8, we exposed two diodes to proton irradiation along with CsI crystals in Sweden.  These results are being analyzed at this time – a report shall follow. We are investigating the possibility of neutron irradiation tests as suggested in RFA CAL019.The reference to the 60Co irradiation test report is http://hese.nrl.navy.mil/glast/CM/rpt/EMDPDIrradiation-LAT-TD-00787-01.pdf</t>
  </si>
  <si>
    <t>Increase in leakage current with neutron dose has been observed. But only folklore whether it must be done under bias or not.</t>
  </si>
  <si>
    <t>Probability of handling damage from ACD assembly through launch prep is a reality and must be assessed and mitigated where possible.</t>
  </si>
  <si>
    <t>The TDA's that require the most disassembly to replace are the tiles on the top of ACD. Because the TDA’s have a shingle overlap, to remove a top center row TDA, all of the TDA’s in the same column as the TDA to be replaced would need to be removed.  This means that a minimum of 6 TDA’s would have to be removed to gain access to a top center row TDA. A soft protective cover will be designed and built to protect the ACD during integration, transportation and storage. A hard cover was considered, however the risk of damaging the ACD due to frequent installing and removing a large 'hard' cover that would need to be in close proximity to sensitive ACD surfaces is deemed too great. A soft cover can do an effective job protecting the ACD at a fraction of the design cost of a hardcover, therefore the softcover was selected.  When the ACD is fully integrated it is fairly rugged.  All fibers are shielded by 1 cm thick plastic scintillator and the ACD is covered with the thermal blanket and micrometeoroid shield (which has many layers of foam).  The outer layer of the thermal blanket would be the most sensitive item at full assembly, and it is fairly rugged and can be easily repaired should the need arise.</t>
  </si>
  <si>
    <t>Time required for integration may not be accounted for in the project master schedule.</t>
  </si>
  <si>
    <t xml:space="preserve">ASTM D1002-99 is a lap shear test not a peel test. </t>
  </si>
  <si>
    <t>Unclear on what the requirements is.</t>
  </si>
  <si>
    <t xml:space="preserve">A defect critical for thermal performance may not change the frequency of the panel. </t>
  </si>
  <si>
    <t xml:space="preserve">Strength qualification of tower assembly must be demonstrated by test and / or analysis. </t>
  </si>
  <si>
    <t>This is a valid point to verify that the TKR tower structure can meet quasi-static load requirements.  The test is simple to incorporate and will be included in the test plan.</t>
  </si>
  <si>
    <t>GAFE test procedure development is occurring in two phases.  The first phase was to develop a manual test procedure and the second is to develop an automated test procedure.  The manual test proc (ACD-PROC-00067) was used as a basis for testing the first three generations of GAFEs (see the ACD Web site for the formal write-up on the GAFE2 testing, for example).  The final version of the manual test proc is in review and is planned to be used for GAFEv4 testing around early March ‘03.  Afterwards, the automated test proc will be updated and Labview coding will be performed.  Then the automated test proc will be reviewed and tested with GAFEv4 around  March/April ’03. Some parts of the automated GAFE test procedure are already incorporated into the GARC Test procedure (ACD-PROC-000062) and the FREE board test procedure, which is largely complete. The current version of the GAFE manual test procedure is on the ACD website, and other versions of all procedures will be placed there as they are completed.  Fred Huegel will be informed when that happens</t>
  </si>
  <si>
    <t>What interfaces/reviews are in place to interface with subsystem design/fab groups to assure I&amp;T needs are met? How are observatory I&amp;T needs addressed? Is there any interchange between personnel of I&amp;T and subsystem groups?</t>
  </si>
  <si>
    <t xml:space="preserve">1) All subsystem managers are required to attend a weekly CAM meeting called by the LAT Project Manager, and an engineering meeting Chaired by the LAT Chief Engineer. The I&amp;T Manager’s signature is required on all Subsystem-LAT ICDs. 2) The I&amp;T Manager and Engineer participate in the Observatory I&amp;T working group Chaired by the Spectrum Astro I&amp;T manager; the SIIS also has a working group where the I&amp;T Engineer is the LAT point of contact. 3) The Online Dept. Head holds weekly meetings with representatives of the Subsystems to discuss EGSE issues. The IFCT Dept. Head has just begun weekly meetings with representatives of the Subsystems to didcuss EM integration issues. This meeting well before flight hardware arrives. </t>
  </si>
  <si>
    <t>"Environmental testing at the system level should be at “qualification” levels not “acceptance” levels." We have since changed the levels planned for all environmental tests (including thermal vac) at the ACD full assembly level to ‘protoflight’ levels. These levels are defined as qualification levels which can be at reduced durations.  One possible exception is mentioned below in response to your comment. “If strength qualification can be demonstrated by subsystem tests and analyses, reconsider a full ACD system “sine burst” test” We have reconsidered and will modify the ACD system sine burst test. Strength qualification tests have and will be performed on subsystem test components.   The full mechanical structure will see a sine burst test to qualification levels prior to I&amp;T. A sine burst test on the assembled ACD is not seen as necessary. “Examine test predictions from protoflight level random vibration and acoustics tests to see if one of these tests dominates (eliminate one or the other test?).” At the time of CDR the decision had already been made that random vibration tests would not be done at the full ACD assembly level because the acoustic loads dominate and in fact encompass our maximum launch loads. This approach has been discussed with LAT and has been agreed upon as an acceptable approach.  Again, the ACD system level tests will be at protoflight levels.</t>
  </si>
  <si>
    <t>Roles/responsibilities for CM did not appear to be documented.</t>
  </si>
  <si>
    <t>I&amp;T is coordinating with Electronics on these issues. There will be break out boxes and extender cables. According to electronics, given the design of the connectors they cannot be keyed. We will use labels and procedures to insure correct mating. In addition, connectors with differing functionality have different form factors. The “harness” will be laid, cable by cable, in place. This will be done via a preconstructed plan developed by I&amp;T and Electronics.</t>
  </si>
  <si>
    <t xml:space="preserve">Care must be taken to avoid damage to the paint both mechanically (peeling, contamination) and thermally (degradation of thermal properties due to use of improper solvents). </t>
  </si>
  <si>
    <t xml:space="preserve">The number of accelerometers is small and the accelerometers themselves are small such that they will be bonded to unpainted surfaces. If small amounts of paint are removed to bond the accelerometers the effect on the thermal properties is negligible. </t>
  </si>
  <si>
    <t>The bottom tray of the tracker assembly seems to have much more strain energy, in the first mode, than the other trays above it.  Any offset between the flexure centerline and the tracker sidewalls could cause this strain energy.  Movement of the outside flexure blade to be flush with the edge of the mounting flange, at the sidewall interface, would decrease this offset and increase the first mode of the tracker.</t>
  </si>
  <si>
    <t>No action planned.  This has already been considered and optimized for the geometric requirements of the grid interface below.</t>
  </si>
  <si>
    <t xml:space="preserve">Test matrix was not provided.  Will need to be presented at LAT CDR. </t>
  </si>
  <si>
    <t>This is available and will be included in the LAT CDR presentation.</t>
  </si>
  <si>
    <t xml:space="preserve">More development is required to be shown by CDR stage. </t>
  </si>
  <si>
    <t xml:space="preserve">Necessary to protect flight hardware, properly execute testing, and allow the hardware to proceed to the next level of assembly. </t>
  </si>
  <si>
    <t>The contamination risk associated with employing an electrically conductive paint on the 2 mil thick aluminum foil needs to be seriously considered.  The added benefit of employing electrically conductive paint on the 2 mil aluminum foil is not obvious considering that the trackers are encapsulated by electrically grounded ACD MLI blankets.  Although the plan is to conformal coat, epoxy, etc. all electrical interconnects, the huge number and small sizes associated with the tracker design makes one wonder whether these techniques will be 100% effective.  Particles have a funny way of ending up exactly where they do not belong.</t>
  </si>
  <si>
    <t>The conductive paint is not used for EMI.  It is used only to increase radiative transfer of heat.  The electrical conductivity was intended only for ESD protection. The paint is on a 2 mil aluminum foil that is bonded to a very rigid 1.5mm thick composite panel.  The only way to generate paint chips or particles would be for some larger object to be loose within the instrument, banging against the Tracker.  Nevertheless, Z-306 paint will be investigated for its level of conductance, and if it is within a range that will allow electrostatic charge to be dissipated then it will be used instead of the Z-307 paint.</t>
  </si>
  <si>
    <t>Details and analysis parameters were not discussed fully.  Do these analysis results tie into system level predictions?  Was the directional nature of the thermal conductivity of the composite material accounted for in the analysis.</t>
  </si>
  <si>
    <t xml:space="preserve">a)The tracker hot spot, located in the center of the towers (Bays 5,6,9,10, about 3 trays down), is a result of a combination of a contact at the interface to the grid, gradient up the tower through the walls, and limited radiation out to the ACD.
b) A sensitivity study was completed adjusting all the conductors in the model –10%.  Results show that the maximum tracker temperature increased 2.3°C. 
c) See b.
</t>
  </si>
  <si>
    <t>The cables connect directly to the MCMs about every 6 cm, and they are sandwiched tightly between tray closeouts and tower walls every 6 cm.  Their thermal resistance due to their copper content is about 15 times larger than the thermal resistance of the tower walls, which provide the cooling path for the TKR electronics.  Hence the postulated “thermal short” does not exist.  Each section of the cable will be in good thermal equilibrium with the tower structure.  Mounting the thermistors on the MCMs was initially considered (the BTEM was built that way) but would be more expensive and has no advantage.  The thermistors will give accurate measurements of the tower temperature at 16 different points covering all sides and all heights.</t>
  </si>
  <si>
    <t xml:space="preserve">Typically, lower level assemblies, i.e. tray, would see a more sever temperature screen test beyond the tower level.  Testing to –30 °C will be more sever, from a from a part perspective, done in air, so this level is OK. </t>
  </si>
  <si>
    <t>The tray cycle test will be modified to the range of -30°C to +60°C.</t>
  </si>
  <si>
    <t>Qualification testing is being done to 50 °C.  Acceptance test should be qualification minus 5 °C.  Acceptance testing to 45 °C provides a more robust level of screening and would provide more design margin going into the system level test.  Test level of instrument test will be predicts ± 10 °C, and hence, instrument qualification could be at 49 °C.  The “thermal workmanship” of each tower needs to be validated.</t>
  </si>
  <si>
    <t>A less than 1% mass margin was shown.  At pre-CDR a 10% margin is not uncommon.</t>
  </si>
  <si>
    <t>Preparation of a mass breakdown in progress.  Mass margin is adequate, but it is held at the LAT level, not by the subsystem.  The Tracker mass estimate has not changed more a few kilograms for several years.  Actual measured mass values have been less than estimates for all measured masses.</t>
  </si>
  <si>
    <t>Chart 13 seems to use 1.5 mm as gap number in calculations.</t>
  </si>
  <si>
    <t>Atwood’s slide 13 has a typo relating to the gap (1.5mm was shown, but the gap actually is 2.5mm).  However, whether he used the incorrect number in his calculation cannot be determined and is irrelevant.  Numerically the error would be less than the rounding error in the next line.  It would not change the result on dead area whatsoever.</t>
  </si>
  <si>
    <t>The honeycomb core must be maintained at constant high-frequency potential with reference to the silicon strip detectors and front-end electronics.  We have concerns about the long-term integrity of the current connection method.</t>
  </si>
  <si>
    <t>Given the number of connectors on the LAT instrument (and mating sequences) the possibility of incorrect electrical connection during I&amp;T is high.  Keyed connectors reduce the risk inherent with numerous connectors similar in size/design &amp;ID’s with only a serial number.</t>
  </si>
  <si>
    <t>According to electronics, given the design of the connectors they cannot be keyed. We will use labels and procedures to insure correct mating. In addition, connectors with differing functionality have different form factors.</t>
  </si>
  <si>
    <t>Tight tolerances make the use of troubleshooting equipment difficult.</t>
  </si>
  <si>
    <t>We plan to use BOB and extenders, if TEM connectors will be accessed some disassembly will be required. According to electronics, the connectors used in the LAT during I&amp;T can mate/demate 10 times.</t>
  </si>
  <si>
    <t>To maximize the utility of this tool, thru the GLAST life cycle, the test bed must be functionally identical to the flight unit.</t>
  </si>
  <si>
    <t>The beam supplied for the LAT beam test by SLAC is an off project cost. The project has been told by SLAC’s Associate Director of Research that the beam will be available for the LAT beam test as required. If we need to use the beam in the summer, SLAC will incur additional off-project expenses as compared to the currently scheduled beam test time. NB: It is not formally an I&amp;T responsibility to guarantee that the beam is available as promised by SLAC. This is a negotiation between the LAT project office and SLAC.</t>
  </si>
  <si>
    <t>Both EGSE and MGSE verification plans are in our documents: LAT-MD-01462- MGSE, LAT-MD-01563- EGSE. These docs are currently in draft and are planned to be released by CDR.</t>
  </si>
  <si>
    <t>Normal practice at GSFC is to use low level sine sweep.  Correlation of before/after is easier.</t>
  </si>
  <si>
    <t>For the vibrations tests of the LAT I&amp;T will follow the requirements specified in LAT-MD-01196, the LAT Dynamics Test Plan. This document is held by SE.</t>
  </si>
  <si>
    <t xml:space="preserve"> I think this is extremely important for a successful CDR</t>
  </si>
  <si>
    <t>Many of these issues were addressed in a special section in our peer review. With our current knowledge of the Observatory integration plan we cannot proceed much further. I&amp;T has been working with the S/C vendor in the observatory I&amp;T group to coordinate issues. The S/C-LAT ICD is addressing many of these issues, and is held by SE and the Project Manager.</t>
  </si>
  <si>
    <t>This allows the two surveys to be directly compared.  The current plan shows that the LAT will be tipped for X-LAT plate integration before the first muon survey.  This tipping will probably cause internal alignment shift making survey comparisons difficult.</t>
  </si>
  <si>
    <t>Such a test is in our current survey plan as test 1c in LAT-MD-00895 “LAT Instrument Survey Plan”.</t>
  </si>
  <si>
    <t>Integration and test needs to have increased authority over their schedule performance and hardware/software required for I&amp;T.  Org chart shows that mechanical techs but not electronic techs are within I&amp;T organization.  Miscellaneous non flight hardware seems to be the responsibility of other organizations.</t>
  </si>
  <si>
    <t>The LAT IPO has decided that the current organization will work. To mitigate against misunderstandings between Electronics and I&amp;T concerning allocation of manpower, I&amp;T will produce a detailed Integration and Test Staffing plan well before the IRR. This plan will include the day-to-day labor hours expected from the integrators under the budgetary control of the Electronics Subsystem.</t>
  </si>
  <si>
    <t>The TKR operates the ICs with extremely low power  consumption: the GTFE consumes 10mW on an area of 0.33 cm2 and a thickness of 0.03 cm, resulting in a temperature difference between MCM and the IC surface of less than a degree, as has been verified by measurements on prototype MCMs.  In any case, the 30°C requirement does not apply to the ICs—they could easily operate tens of degrees hotter than that with no ill effect.  They connect to the SSDs via wire bonds, but a simple calculation shows that most of the IC heat will flow through the MCM to the tray closeout, not through the wire bonds.  Since the power density is so low that the temperature difference between the IC and tray cannot be more than a fraction of a degree, there is no need to specify an upper temperature limit for the ICs.  The SSD limit will always take precedence.</t>
  </si>
  <si>
    <t>Predictions shown more thermal design margin than you can demonstrate analytically.  Design is at limits.</t>
  </si>
  <si>
    <t>Semantics and task definitions have led to the confusion in this area.  What is defined as “ACD Integration” (WBS 4.1.6.7.2 in the project schedule) on the top level schedule is integrating the TSA to the BEA.  This task involves taking the fully integrated BEA and the nearly complete TSA and integrating them together.  The following sub-tasks make up the overall “ACD Integration”:  Install the TSA on the BEA, Mate 186 fiber cables to PMTs, Integrate 4 bottom TDA’s, Perform Functional Test, Install MMS/Thermal Blanket, and perform Performance/Efficiency Test. The Assembly/Integration Flow shown in the I&amp;T section (Section 10 - page 7) starts with the integration of the BEA and the TSA.  We defined these tasks as “ACD Subsystem Integration”. Both the integration of the BEA and TSA begin in November, 2003.  When the integration of the BEA and TSA are complete, we begin “ACD Integration”.  This accounts for a 67 day variance from November through February 3, 2004. An additional source of variance is that the I&amp;T Assembly/Integration Flow represented in (Section 10 - page 7), displayed the days as “calendar” days, not “working days.” This led to the additional discrepancy regarding the allocated time for these tasks. In actuality, the total “working day” duration is 82 and not 115 as represented on the chart. (Data Provided)</t>
  </si>
  <si>
    <t>The manufacturing plan for these assemblies was not presented at this review.  Fermilab has extensive experience in producing similar devices for high energy physics detectors.  But, they have little experience with space programs.  Based on a visit to Fermilab prior to this review, I am concerned about the process control.  The ACD management should assure that the operators are adequately trained and that adequate inspection procedures and personnel are in place to assure quality units.</t>
  </si>
  <si>
    <t>All loads go into composite structure through titanium inserts.  Plan was to only fabricate coupons without inserts.</t>
  </si>
  <si>
    <t xml:space="preserve">Analysis was rerun using the theta-jb (junction to board), which accounted for theta-jc (junction to case) and theta-cb (case to board). The attached view graph corrects the board level thermal analysis summary that was presented at the Peer Review (page 7-38) to address the request of this RFA. The AFEE Thermal Study report will be updated to add this information.  </t>
  </si>
  <si>
    <t>This property is different in film direction vs through-epoxy and was not noted in the analysis.</t>
  </si>
  <si>
    <t xml:space="preserve">Thermal conductivities of the CAL composite material were calculated in the in-plane and transverse directions.  These calculations are summarized in the attached technical note, LLR-GLAST-TN-080-A. The thermal analysis will be re-run accounting for the directional nature of the conductivities.  The updated analysis is covered in RFA CAL-014.  </t>
  </si>
  <si>
    <t>Summary does not highlight critical part temperature, i.e. crystal, photodiode etc.  All temperatures reported are structural.</t>
  </si>
  <si>
    <t>Part Qual Hot temp level for cycling is +50C.  This is the box level environment.  Part temperatures will run some delta-T above box temperature.  Passive components will be driven by board temperature, which will run hotter than baseplate/box.</t>
  </si>
  <si>
    <t>Thermal design goals is to ensure critical part temperatures stay below derated limits, that ensure the life of the parts in the qualification environment.</t>
  </si>
  <si>
    <t>The board level thermal analysis needs to show that the thermal design of the board/box maintains part temperature below derated limits in the Qual environment.</t>
  </si>
  <si>
    <t>The fifteen minutes that were allocated to discuss tracker thermal issues was not sufficient to understand detailed assumptions that were incorporated into the analyses.</t>
  </si>
  <si>
    <t>Radiation: External tower-to-tower included (e=0.88).  Internal not included (conservative).
 Sources:  Q input directly to MCM closeouts, Q per tower=10.2W(hot)
 Key conductances:   Tray to closeout: through facesheets only
                   Closeouts to wall(except bottom tray): through mount bolts, dry joint, 0.4 W/K per tray/closeout interface (adjust based on tray grouping in nodalization)
                   Down wall: K13D/YS90 lay-up: 297 W/cm-K (Across wall, 147 W/cm-K)
 Interface to grid:  Wet RTV joint between bottom of tracker wall and copper strap, 4.4 W/K per interface
              Copper strap, 0.8mm effective thickness, 2.2 W/K per strap
              Dry joint between copper strap and grid.  12 mount points per interface, totaling 1.2 W/K Titanium flexures not included.</t>
  </si>
  <si>
    <t>We considered die tracking and rejected it because of cost, schedule and reliability impact at the MCM assembly vendor. dies will be tracked at the wafer level.  We are helped by the excellent yield of the Agilent 0.5 um process. As an additional hedge, we segregate and hold back the dies on the perimeter of the wafers, even though they might pass the wafer-probe tests.  The edge dies that pass all wafer probe tests are most likely as good as any other chips and will be retained as spares.</t>
  </si>
  <si>
    <t xml:space="preserve">130 mm range of Ag ions at TAMU appears excessive. </t>
  </si>
  <si>
    <t>Derating the FS to 1.12 and not including a MUF of 1.25 was deemed to be acceptable for the Peer-Review presentation for the following reasons: 1)The GEVS general random vibration levels are known to be overly conservative for the TKR tower structure. 2) The random vibration analysis is by nature conservative because it assumes that a 3σ event occurs for all frequencies simultaneously.  Phase differences are not accounted for here. 3) A MUF is a recommended practice if the model has not been correlated against test data.  Although this exact configuration has not been tested, test data exists to suggest that the assumptions used here are reasonable.  Prototype testing of an earlier structure can be used to validate modeling techniques. Given the new loads now officially provided by the project office, a FS of 1.4 (ultimate) and MUF of 1.25 (TBR) will be included in margin calculations and presented at CDR.</t>
  </si>
  <si>
    <t>The MCM electronics design was not sufficiently detailed.</t>
  </si>
  <si>
    <t>Cal Module A&amp;B shows 0 days float on delivery to I&amp;T (about 5).  Chart 6-15 show many projected late deliveries.</t>
  </si>
  <si>
    <t>I&amp;T expects deliveries to the level 3 milestones held by the Project Manager.</t>
  </si>
  <si>
    <t>A two part epoxy will likely be implemented on several fasteners which attach each cal plate to the grid.</t>
  </si>
  <si>
    <t>I&amp;T does not anticipate the additional few hours of cure time specified by Mechanical Systems to impact the integration schedule.</t>
  </si>
  <si>
    <t>There will be no way to calibrate the absolute trigger efficiency once in orbit.</t>
  </si>
  <si>
    <t>There is a way to calibrate the L1T trigger in space using the CAL Low trigger. This is part of the trigger strategy for the LAT. Reference: Project Scientist. We will also be able to use this technique for the ground tests.</t>
  </si>
  <si>
    <t>Once in orbit, it will be very difficult to calibrate FSW (filtering, etc.) and SAS.</t>
  </si>
  <si>
    <t>This is a good suggestion for an early stage of the design, but given that we are close to building flight hardware, we most likely would not benefit from such a study at this point. But it should be pointed out that we have been adjusting specifications, when we found that requirements had large impacts on needed resources or efforts. One example is the thermal management, where the TKR was able to respond to the need to increase the maximum silicon temperature, because only a few layers were impacted, and because the expected end-of-mission leakage current, which drives this TKR requirement, has a 5x-engineering margin.</t>
  </si>
  <si>
    <t xml:space="preserve">Standard composites fabrication test to assure proper properties (strength, modulus, thermal conductivity).  Fiber volume range should be checked against drawing to assure performance void volume is a check on the porosity cured into the face sheet this should be 2% of less. </t>
  </si>
  <si>
    <t>This is a valid point and should be incorporated into the test matrix as a quality control test of the facesheet laminates.  This will be discussed with the face-sheet vendor in Italy.</t>
  </si>
  <si>
    <t>BABAR has observed a factor of two increase in the leakage current of their PIN diodes after operation in their beam.  They attribute the increase to a relatively small dose of neutrons.  It is not clear to me that they really understand what is going on, but it is worth checking.  GLAST can withstand approximately a factor of four increase in leakage current before they see an impact.</t>
  </si>
  <si>
    <t>Verify test results are true representations of capability vs test procedure variance.</t>
  </si>
  <si>
    <t>BaBar has observed factor or 4 to 12 increase in leakage currents, depending on location (hence dose), during the last three years.</t>
  </si>
  <si>
    <t>The calibration on heavy ions is independent of the fast-shaper output.  The fast shaper only provides an auxiliary trigger for the CAL (and thereby LAT) and is not required in any way for this calibration process.  The calibration relies on well-defined tracks derived from good TKR triggers. From these well-defined tracks, we will select only penetrating galactic cosmic rays, and trivially make corrections for the pathlengths of heavy ions through the CDEs.  With these corrections for pathlength -- and the approximate calibrations of CDEs from sea-level muons and charge-injection processes -- the energy deposited per unit pathlength (dE/dx) by each heavy ion can be measured.  Because the expected energy deposition and elemental composition of the galactic cosmic rays is well understood, the species of each heavy ion can be identified.  No independent measure of charge is required.  This was demonstrated with the BTEM at GSI in the summer of 2000. Only the most common GCR species (He, C, O, Ne, Mg, Si, Fe) are required for the calibration, since they give more than adequate coverage of the overlapping gain ranges.  This further simplifies the analysis, by allowing us to neglect, e.g., the potentially confusing, low-abundance species of the sub-Fe region.</t>
  </si>
  <si>
    <t>This is a critical path and has already slipped due to complexity of contracting, and has potential slip of another 2 months.</t>
  </si>
  <si>
    <t>After finishing the timing analysis for the CAL subsystem, the MCM timing analysis is being worked by the SLAC electronics team. It will be available for the CDR, together with a detailed block diagram.  Note that the TEM/CAL communication hardware is essentially identical to that of the TEM/TKR (the same LVDS I/O cells are used in the ASICs of both subsystems, and the same LVDS drivers and receivers are used in the TEM).  The Peer-Review electronics presentation showed that we have successfully operated the MCM with flight ASICs up to 28 MHz, to be compared with the 20 MHz nominal.</t>
  </si>
  <si>
    <t>Bond interface is a key risk area with a history of difficulty. Should take further steps to fully stress bond and understand design limits. There is a lack of clear target for reliability and a program to achieve a knowledge of what reliability of the three joints (diode-encapsulant, encapsulant to silcone, silicone to primed xtal).  Several different test ranges for temp, # of cycles and never saw a failure. Also concerned that during manufacture, bonding process errors will not be caught fast enough, leading to multiple units to be repaired and schedule loss.</t>
  </si>
  <si>
    <t>In the electronics presentation, page 28, it is stated that the FREE PCB will be fabricated to the IPC-6012 standard.  There is some question as to this being the correct standard.</t>
  </si>
  <si>
    <t>Since this is a rigid-free board a standard Printed Circuit Board (PCB) specification does not exist.  Therefore the ACD parts engineers are working on a specification for the FREE PCB.  It is scheduled to be completed and released for review on March 14, 2004.</t>
  </si>
  <si>
    <t>Asymmetric temperature loadings for the ACD were obtained from the ACD Thermal Engineer.  Two cases were considered, hot case which is when the GRID and Tracker are in a hot case scenario and thermal hot case environmental parameters are applied and a cold case which is when the GRID and Tracker are in a cold case scenario and thermal cold case environmental parameters are applied.  The cold case exhibited the highest temperature gradient across the TSA so the analysis was based on this case.  The various temperatures were applied to the ACD FEM to produce the asymmetric thermal loading condition.  The following tables show the results from the uniform temperature loading and the results from the asymmetric loading. (Data Provided)</t>
  </si>
  <si>
    <t>New versions of the GAFE arrive almost monthly.  A test procedure should be available for consistent testing from version to version.</t>
  </si>
  <si>
    <t>The bottom tile slip/stick flexure must accommodate 8.4 mm of thermal expansion.  Tests have shown that flexures fail at &gt;6 mm displacement in the weak axis shear direction.  This means that the last three flexures are at risk.  There are numerous causes that could result in the non-slip of the slip interface.  If the slip/stick feature does not work, flexures will fail. Since subtle features (workmanship/tolerances/friction properties/Belleville preload/contamination) of the slip interface are important in the proper function of the flexure, the low sample rate in the proposed qualification testing may not accurately simulate the flight condition and could provide a false positive result.  There are 24 slip/stick fasteners that could cause a flexure failure (2 fasteners/flexure; 3 flexures/bottom tile with &gt;6 mm displacement; 4 bottom tiles), yet the proposed qualification test only tests a sample of 8 fasteners.</t>
  </si>
  <si>
    <t>The bottom tile flexure support design is a support flexure in the 'fixed/free' concept common to the other ACD tiles. This design does not rely on a 'slip stick' mechanism. The flexure design is a thinner composite laminate, .025 inch compared to .035 inch, than the baselined tile flexures. This thinner flexure design allows adequate compliance and has positive strength margins under thermal loading as well as launch loads (less severe of the two load cases). Testing plans include fabricating bottom tile flexures and testing them in strong and weak axis shear.  Loading to failure in the weak axis will be performed after 12 load cycles to the maximum predicted deformation ( based on survival temperature predictions).  This approach will prove the design is capable to withstand repeated loading and maintain a margin after the repeated loading. Flexure failure is not deemed a risk on orbit. Even with three flexures in a row broken the tile would maintain its position as it is contrained by the Micrometeoriod Shield, the  4 flexures. No science impact would result.</t>
  </si>
  <si>
    <t>I had heard in previous conversations that there might be interferences with the S/C that might affect the LAT MGSE.</t>
  </si>
  <si>
    <t>I&amp;T is planning to have MGSE available at Spectrum Astro for observatory integration. This MGSE will allow us to place the LAT on the S/C without interferences. The S/C-LAT IDC should ensure that such interferences  will not occur.</t>
  </si>
  <si>
    <t>Meet concerns expressed by GSFC/Swales</t>
  </si>
  <si>
    <t>With new design of LAT Integration MGSE, there is no I&amp;T Requirement to install the X-LAT plate vertically. However, the I&amp;T MGSE LAT Rotation fixture would allow vertical installation if that was required.</t>
  </si>
  <si>
    <t>Concerned that subsystem design reflects special needs of I&amp;T.</t>
  </si>
  <si>
    <t>I&amp;T is coordinating with Electronics on these issues. There will be break out boxes and extender cables. According to electronics, given the design of the connectors they cannot be keyed. We will use labels and procedures to insure correct mating. In addition, connectors with differing functionality have different form factors. The gage/physical strength of the cable are considered adequate for the LAT application. All multistrand cables will be sheathed. I&amp;T will protect equipment during installation.</t>
  </si>
  <si>
    <t>There is little room available for modifications to harnesses.  EMI/EMC deficiencies may require additional harness and connector dressings after integration.</t>
  </si>
  <si>
    <t>EMI/EMC testing is done during the EM2 design phase of the electronics boxes. This is done by the electronics subsystem. Cables will be removed for rework if needed.</t>
  </si>
  <si>
    <t>The installation of the electronics is sequential in nature and somewhat confined by design.  There is risk to schedule if provisions are not made to have cable extenders and BOBs available. There is risk to hardware if connectors are incorrectly mated.  Keying the connectors reduces this risk. The wire harnesses are located in confined spaces.  This limits the amount of room available.  Things like harness bend radii, connector shielding, etc. must be considered and controlled.</t>
  </si>
  <si>
    <t>Ongoing discussions between the GPO and LAT have focused on the necessity of conducting limited EMI acceptance testing on ALL follow-up units.  First unit must receive complete qualification testing.</t>
  </si>
  <si>
    <t>With the concurrence of the GPO and the LAT IPO, this RFA has been closed since the issue raised is one that is being addressed by the LAT system engineering office and the GPO for all LAT testing.  CAL will support any required modifications to the environmental test plan as long as appropriate adjustments are made in the cost and schedule for the CAL program.  The current CAL program performs qual level EMI/EMC testing on the EM and FMA(Qual) modules only.</t>
  </si>
  <si>
    <t>GSFC advises against the use of 28 AWG wire for spaceflight.  Due to the very small diameter of this wire, experience has shown it to be highly susceptible to damage.</t>
  </si>
  <si>
    <t>It’s not obvious how this will be done since it seems to require a certain level of sheet electrical conductivity within each layer of the shield.</t>
  </si>
  <si>
    <t>The micrometeoroid shield will be sandwiched between a grounded MLI Thermal Blanket and a grounded piece of aluminized Kapton. The MLI and aluminized Kapton will be grounded following standard Goddard procedures, using ground straps attached to the LAT instrument grid.  The grounding procedure is that used for the EGRET instrument on the Compton Observatory, which had a similar shield.</t>
  </si>
  <si>
    <t>The “protoflight” approach requires qualification test levels on the flight ACD assembly.  A full up ETU qualification was eliminated from the verification approach (cost/schedule considerations).  ETU qual would have allowed “acceptance” testing of the flight ACD assembly.</t>
  </si>
  <si>
    <t>We understand the importance of this recommendation and will incorporate clear criteria in all test procedures.  This was already done for those flight hardware assemblies already under test: SSD ladders (see LAT-PS-635) and ASIC wafer testing (see LAT-TD-247 and LAT-TD-248).</t>
  </si>
  <si>
    <t xml:space="preserve">Concern is that sweeping through resonant frequency at 0.5 g will cause significant response to the tower. </t>
  </si>
  <si>
    <t>Agree.  Test levels will be reduced to 0.25 g or less.</t>
  </si>
  <si>
    <t xml:space="preserve">A thermal balance test for each flight tower would validate key tower heat transfer paths.  Thermal vacuum cycle testing will not accomplish this.  The added cost associated with performing a thermal balance test could be quite modest considering that plans already exist to perform thermal vacuum cycle test.  This activity would greatly mitigate the very significant cost and schedule risk associated with having to de-integrate a tower or towers after instrument level thermal balance tests. </t>
  </si>
  <si>
    <t>A Thermal balance test of each tower will be studied, and a cost and schedule change request will be submitted to the LAT project office for approval.</t>
  </si>
  <si>
    <t>By embedding the thermistors in the cables, temperatures will be dominated by copper and possibly a “thermal short” to bottom of tower, monitoring cable temperatures not tray temperatures.</t>
  </si>
  <si>
    <t>Yes, there is a Configuration Management Plan for the ACD.  It is ACD-PROC-000107, ACD Configuration Management Plan.  We had experienced some previous difficulties with incorporating an ACD CM system with a system that the LAT Instrument Project Office wanted us to use.  However it has been determined that we will use GSFC’s on-site Instrument Systems and Technology Center configuration management system for all ACD work internal to GSFC (Level 4 and greater tasks).  Interface documents between the LAT and ACD (Level 3) will reside on the LAT CM system.  This approach has been agreed to by LAT project management and is a system that will meet the needs of the ACD.</t>
  </si>
  <si>
    <t>Since shims will be used to make the BFA to LAT grid mechanical joints, this may not give a good thermal conductive interface.</t>
  </si>
  <si>
    <t>Parametric study has been performed on conductance value between BFA and Grid.  The results show that radiation and not conduction is the primary mode of heat transfer between the BFA and Grid.  Utilizing radiation only the ACD requirements are satisfied, conduction does provide additional thermal support.</t>
  </si>
  <si>
    <t>Thus far, mechanical loading cases have considered all five sides either at hot or cold extreme.  It is realistic on-orbit that 1 or 2 sides could be facing the sun while the remainder of sides will see a cold environment.</t>
  </si>
  <si>
    <t>The bottom tray will have the midspan flexures bonded and bolted to the bottom tray using an assembly fixture fabricated from the drill fixture used to drill the grid. The corner flexures will have the bolt hole for the mounting bolt to the grid drilled and reamed to size using the same drill fixture.  This process and the fixtures involved have been jointly designed with the Mechanical Subsystem.</t>
  </si>
  <si>
    <t>The qualification and acceptance levels for all the LAT hardware are specified in the LAT environmental requirements document.  The Tracker requirements documents simply reference the LAT document, LAT-SS-00778, which is under the control of the LAT systems engineer.  Therefore, any change to these requirements needs the concurrence and approval of the LAT systems engineer.  For this particular requirement, the acceptance test is defined in LAT-SS-00778 as “the range over which the unit will operate within specifications at both BOL and EOL.”  We expect that the tracker will not operate within specifications at EOL at a temperature of 45°C, simply because of shot noise from leakage current.  (At BOL, with no radiation damage, it might be possible to operate the SSDs at that temperature within specifications.)  Hence we could not satisfy the given definition of acceptance test if the level were raised to 45°C.  A practical solution might be an acceptance test to 35°C and a “thermal worksmanship” test to 45°C with the SSD bias turned off.  The latter test could operate the electronics at the elevated temperature but not take actual data from the detectors.  The Tracker team has no problem with raising the temperature to 45°C if the SSD bias is turned off.</t>
  </si>
  <si>
    <t xml:space="preserve">“Tight tolerance” pins and shoulder bolts are used to secure the flexures to the grid / bottom tray interfaces.  It will be necessary to document and verify this critical assembly step. </t>
  </si>
  <si>
    <t>A loss of thermal conduction could have negative impacts on thermal margin.  Also, fasteners could be lost during vibration testing.  If Urelane is used, it may interfere with grounding.</t>
  </si>
  <si>
    <t>The screws holding the TMCM boards in place are being replaced by a bonded joint.  The screws will be replaced by pins for alignment of the MCM during bonding.  The screws between the sidewalls and the trays will have two beads of structural epoxy on the head of each screw. The screws from the bottom tray to the flexures will have epoxy on the threads. The screws between the flexures and the grid will use Nusil silicone on the threads. The screws between the thermal strap and the grid will use Nusil silicone on the threads. The aluminum core will have wires welded to the core and bonded to the closeout with conductive adhesive; screws will not be used for this application.</t>
  </si>
  <si>
    <t>X &amp; Y axes are aligned with the maximum stiffness of the tracker side walls.  The 45° cases will investigate how loads are carried around the corners of the tracker towers.</t>
  </si>
  <si>
    <t>We will perform FE analysis and determine margins to this load case.  If the margins are lower than those calculated for the two load cases parallel to the X &amp; Y axes, proof testing to this load case will be considered.</t>
  </si>
  <si>
    <t>Testing will likely occur after CDR. Review by GLAST Project Office will facilitate quick closure of RFA at CDR.</t>
  </si>
  <si>
    <t>The project office will review the EM test plan and bottom tray static proof test plan. This is a normal process required by the GLAST Project office.</t>
  </si>
  <si>
    <t>Need to establish final design margins.</t>
  </si>
  <si>
    <t>This action is scheduled.  Material &amp; Joint testing will be completed prior to CDR, and new allowables and margins will be available at CDR. Sidewall material (K13D) testing will not be complete by the CDR, according to the current CDR schedule.  These tests will be underway, with YS-90A being the fallback position should the allowables come in with unacceptable margins.  YS-90A allowables are already in hand.</t>
  </si>
  <si>
    <t>The production of the CAL Crystal Detector Elements is the responsibility of CEA/Saclay.  This responsibility has been detailed and documented in the Memorandum of Agreement among Stanford, NRL and CEA.  These details are also in the Letter of Agreement between NASA and CNES. CEA has developed a CDE manufacturing plan that is compatible with their available in-house resources – both labor pool skills and manufacturing space.  Due to the large number of CDE to be manufactured per week and the limited available pool of technicians, CEA determined that it would be impossible to sustain the required rate with in-house resources. CEA’s staff will be responsible for acceptance testing of the CDE component materials – PIN diodes, crystals, wrap material – which are delivered to contractors for the assembly.  CEA is then responsible for the final performance and acceptance testing of the CDE delivered by the outside contractor. The CEA search for supporting contractors is well underway and has been limited to French industry.  Supporting an “offshore” vendor would involve more transportation issues with associated customs problems, or the CDE would have to be accepted offshore, thereby relieving CEA of its responsibility. After much discussion among the CAL team and with the LAT IPO, there is general agreement that the flight qualification of two sources of CDEs represented an equally great risk to the cost and schedule of LAT.  The plan is to establish this source in France and to make sure it has adequate resources to meet the LAT schedule.  Such a source has been identified in the French procurement process and options to the statement of work have been included in the procurement process which increase the manufacturing rate to hold the later CAL modules delivery schedule.  Unfortunately, due to the delay in the initiation of the procurement process in France, the first four CAL modules can not meet the delivery dates and we have been unable to find an alternate solution to this problem.  LAT is planning a revised integration and test program which accommodates the late delivery of the 1st four CAL modules.  It appears that the revised program must delay the beam test of LAT components until the end of LAT assembly. At this late date – CDR – it is essentially impossible to recover the lost schedule and deliver the first CDEs on the baseline schedule.  Even if the work was transferred to some other organization, it would take several months for that new organization to organize and manufacture the required tooling and qualify their manufacturing process.  That task would even be a challenge for an organization with experience in CDE manufacturing. We are currently struggling with a new problem in the CDE manufacturing.  CNES has withdrawn its support of GLAST in France and CEA has been unable to initiate procurements necessary for the preparation and qualification of CDE components.  The procurement selection process for PDA and CDE contractors is continuing on the schedule presented at the Peer Review but diode evaluation and qualification contracts are on hold along with shipping container manufacturing.  The LAT IPO is working with the French and CAL team in attempting to restore the CNES funding and, at the same time, developing alternate plans for funding and execution of this work.  While the CAL team is, to the extent possible, continuing along the scheduled work plan, these issues will likely add additional delay in the delivery of CDEs and consequently represent a major risk to LAT.</t>
  </si>
  <si>
    <t>Multiple receiving and test operations may add unnecessary risk to hardware and schedule delay.</t>
  </si>
  <si>
    <t>The procurement and acceptance of the CsI crystals is the responsibility of the Swedish Consortium.  With the fabrication and acceptance testing of engineering model crystals (~250 crystals) they have developed transportation and customs procedures to expedite deliveries in Sweden.  The testing program in Sweden has been operating for over one year.  The first flight crystals will be shipped from Amcrys-H in April.  The acceptance test manpower plan has been developed for the ~ 9 months of processing in Kalmar, Sweden. At this point, it would be a significant disruption to identify and train personnel that could be detailed in France for nine months to do the work there.  We have attempted to mitigate this multipoint handling and testing by using identical test hardware in all sites and common test procedures.  Six optical test benches have been fabricated – all identical.  Two are used at Amcrys-H, two in Kalmar for acceptance testing, and one each at CEA and NRL.  The crystals are accepted in Kalmar using identical equipment to the preship measurements performed at Amcrys-H.  Amcrys data is provided on CD Rom with the shipment. When the crystals are delivered to France, CEA needs to establish a light yield baseline for each crystal that will be used to accept the finished CDE.  CEA believes that this baseline can be best established with the PIN diode of the ultimate CDE and are planning to adapt PIN diode readout to the PMT-based optical test bench.  We are also testing with aperture masks for the PMT.  The issue is establishing a correlation, if possible, of the PMT measurements to the CDE light yields with a PIN diode.  If a reliable correlation can be established, CEA will use the PMTs since that test is faster and has better resolution.  We are currently testing 48 flight prototype crystals to investigate the best procedure. The standard GLAST optical test bench uses photomultiplier tubes for improved measurement accuracy (yield and tapering) and faster test results using radioactive sources.The associated schedule risk of multipoint handling is somewhat mitigated by scheduling the work well off the critical path of CDE manufacturing (approx 4 months positive float.) At this time we feel that there would be considerable risk in reorganizing the shipping and acceptance testing work in order to transfer it from Kalmar to Paris.</t>
  </si>
  <si>
    <t>Schedule risk is high.</t>
  </si>
  <si>
    <t>The CsI crystal production is planned on a schedule that has significant float against need dates for CDE manufacturing.  The first 48 flight crystals will be completed by April 15th and will be inspected by Swedish collaborators at the factory in the Ukraine.  The first 120 crystals are needed in France in late July.  The flight production rate of 200 crystals per month will deliver essentially all CsI crystals to Sweden before the end of the calendar year.  This plan indicates 80 days of float against need dates in France.  The crystals will be stored in France until needed. With the delivery of ~250 crystals in about 6 lots (including redelivery of modified crystals), the shipping and customs issues for delivery of crystals from the Ukraine to Sweden are well established.  The typical delivery takes about 3 days. The CAL team has demonstrated the ability to correct light tapers.  This correction was required due to the excessive handling many of the EM crystals received during rework of the length and chamfers.  These problems with the light taper are not expected with the flight crystals.  Amcrys-H, Sweden and France all have the same optical test bench to measure light yields and tapers.  The French are considering an adaptation of their bench for a PIN diode readout to create light yield measurements that may be more representative of the expected CDE performance.  We are also testing aperture masks on the normal PMT readout from the bench as a modification to all benches that might correlate better with the final CDE measurement.  We have demonstrated that the same light taper can be verified with either PMT or diode readout.  For absolute light yield, a conversion factor is required.  EM correlations of PMT measurements to CDE light yields are not as tight as we would like.  Contributors to this include quality of the bonds, differing wrapping materials and differing crystal end treatments.  Amcrys and Sweden must use identical benches and configurations to verify contracted performance of the crystal. CEA is more concerned with predicting CDE performance based on crystal light yield as a control of their contractor’s bonding process.  To that end, they want the best measurement of light yield with little or no corrective factors for differing test conditions.  In EM CDEs we have also been able to use large/small PIN diode light ratios and end-to-end ratios (for center muons) to detect bad bonds.  The fact of the matter is that we have 40% more light than the requirement.  So the objectives are mainly to obtain a more uniform performance from the CDEs and to detect poor quality bonds. Our taper requirements are minimal – essentially monotonic.  The actual product is much better.  The taper is calibrated with cosmic muons on the ground and recalibrated with cosmics (protons and heavy ions) in orbit.  These calibrations provide absolute gain measurements, taper gain corrections, and positional calibration which are used in ground data analysis.  When we receive crystals that haven’t had so much rework as the EM crystals received, we expect few, if any, bad tapers.  Material with bad taper shall be set aside for return to Amcrys-H or for repair in Sweden, depending on schedule constraints.</t>
  </si>
  <si>
    <t>History of BABAR XTAL production - we had to provide external supply of raw material because of problems in FSU of availability of processed salt Fallback is use of offcuts and scrap at cost of quality of XTAL produced.</t>
  </si>
  <si>
    <t>During the engineering model development, the Swedish Consortium authorized and paid Amcrys-H for sufficient CsI salt for approximately half of the flight CsI crystal production.  This material, enough remaining for approximately 800 crystals, is in hand at Amcrys-H. As a result of this discussion at the peer review, the Swedish Consortium has negotiated with Amcrys-H for the remaining CsI salt and authorized its immediate procurement. The salt in hand represents approximately 4 months of production, which started at the end of March. The delivery of CsI crystals to Sweden is well off the critical path for manufacture of CDEs.  The later deliveries have approximately 4 months of schedule float.</t>
  </si>
  <si>
    <t>See attached updated presentation slides (15 pages) that address the requested topics. (Additional Data provided)</t>
  </si>
  <si>
    <t>The GBM discrete alert signal can be masked/disabled within the RAD750 processor board. (Programming)</t>
  </si>
  <si>
    <t>Primary Boot Code is treated as critical code. Secondary Boot Code is essential to run the application code</t>
  </si>
  <si>
    <t>LAT-TD-01806 describes the primary boot sequence in time order.  We agree that the document needs to be extended to include the secondary boot also.  The goal is to provide that at CDR, or 4 weeks after CDR at the latest.</t>
  </si>
  <si>
    <t>It is not clear that these terms have been used in an industry-wide sense and how they provide an integrated architecture and what “pieces” might be missing.</t>
  </si>
  <si>
    <t>Many of these terms are already defined in detail in the appropriate FSW documents.  The FSW team will provide a summary of terms in a separately released document prior to CDR.</t>
  </si>
  <si>
    <t>This was done for the electronics hardware but was not done for the FSW, contributing to some confusion about the allocation and derivation of FSW requirements. Only follow the FSW portion of the allocation/derivation since hardware was done.</t>
  </si>
  <si>
    <t>A version of the SRS with the references to higher level requirements documents included (these references were also included in the SRS review presentation) will be released prior to CDR.  We are also planning a series of slides in the CDR that maps requirements to tasks, tasks to packages, and packages to releases.  This sequence of slides will also be included in a revised release of the development plan prior to the CDR.</t>
  </si>
  <si>
    <t>Need to demonstrate requirements, architectural design and implementation consistency/ equivalence</t>
  </si>
  <si>
    <t>We combined this RFA with RFA4, so see RFA4.</t>
  </si>
  <si>
    <t>According to the MAR (Mission Assurance Document) the detailed design documents are due at the time of the final release. At that time they undergo change control. Higher level FSW documents are under change control at CDR, according to the MAR. Design information that evolves with the code is kept in the SDF (SW development folder) and that is managed by CVS, so there is a complete history of revisions.</t>
  </si>
  <si>
    <t>This problem has been removed since peer-CDR. The SC SIIS will provide the fidelity as called out in the SC-LAT IRD.</t>
  </si>
  <si>
    <t>There is some amount of risk associated with not testing the LAT with two-sided GSE (unknown or unidentified feedback/noise on redundant lines).</t>
  </si>
  <si>
    <t>During development and verification testing, at the sub-system, as well as on the instrument level, the primary and redundant inputs and outputs have to be verified. This includes MIL1553 and discrete LVDS lines from/to the prim and redundant LAT SIU's, as well as the 1PPS signal and the LVDS science interface signals from/to the primary and redundant LAT GASU's. Furthermore there are 96 analog monitoring  one set prim, and one set redundant) to be verified.Presently there seems only to be a single-string SIIS planned. In other words only one set of the primary and redundant LAT inputs and outputs would be connected simultaneously. The other port is electrically disconnected. That is not how the SC will be connected for the mission. However since the LAT inputs from the prim and redundant SC outputs are either logically directly OR'ed (e.g. Reset to CPU) or Maskable Or'ed (e.g. SC-Not-Ready signal from SC science interface) one relies on that a not-connected input/output yields the same results as an electrically connected one. This is in respect to DC, AC, as well as it relates to grounding/EMI, cross-talk, and signal return characteristics. Furthermore the process of powering one SC port down, and then powering the other set up can not be simulated. Power-down or power-up is one crucial test since the two interface are merged in the LAT and power-down and up might put the interface in a state which locks up. The system is designed to prevent that, but of course that applies to all interfaces. The simulator is supposed to verify  the design and to prevent surprises at integration time. There is a risk in that this major section of the interface compatibility, as well as LAT functionality, and performance tests can not be performed. A problem in this section may lead to a major delay at integration time, if there is a problem discovered. This only applies to the MIL1553, discrete, and science interface section. For those interfaces, a single-string simulator is not sufficient. A second copy of the interface simulator is required for that test, at least that  seems to be the simplest way to provide the prim/redundant simulator. It does not apply to the 96-port analog monitoring part since the prim and redundant LAT sensors are electrically independent. Thus for the monitoring interface, only a single-string simulator is sufficient. Therefore the solution seems to be to provide one copy of the SIIS with a single-string of all interfaces, plus a second copy which does not need the analog monitoring port interface. Power Interface: for the heater power, regulated or unregulated, the single string SIIS is sufficient since the heaters are block redundant and the prime power feeds and heaters are completely decoupled from the redundant set. For the SIU feeds the same is true. For the main DAQ it is desired to have the prim and redundant SC feeds, since they are routed to both LAT PDU's. If one if the main feeds is powered, the redundant feed interface should behave exactly as a feed which is not powered (and not just "not connected"). It is not clear (to the LAT) what the exact circuit the SC is implementing is at this time, so the risk associated to not having a full interface simulator can not be assessed correctly.</t>
  </si>
  <si>
    <t>Operational &amp; Survival Heater Selection and Derating</t>
  </si>
  <si>
    <t>Optocoupler radiation degration for PSB HV status</t>
  </si>
  <si>
    <t>Fuse selection and derating</t>
  </si>
  <si>
    <t>Solar reflections between detectors &amp; spacecraft</t>
  </si>
  <si>
    <t>Silvered teflon solar absorptance</t>
  </si>
  <si>
    <t>Corona in high voltage power box</t>
  </si>
  <si>
    <t>FSW testing &amp; maintenance approach</t>
  </si>
  <si>
    <t>FSW schedule</t>
  </si>
  <si>
    <t>MCDR RFA 18 Response RevA.doc</t>
  </si>
  <si>
    <t>1/31/2005
3/25/2005</t>
  </si>
  <si>
    <t>SC CDR RFA 34 Response RevE.doc</t>
  </si>
  <si>
    <t>PM Approved
9/12/04
RZ intent was to analyze sun normal to -X.  Resent to SASS on 12/10.
KN sent updated response on 2/21
TM approved update and resent to Orig.
Updated to state temps are steady state per RZ comment</t>
  </si>
  <si>
    <t>PSB &amp; DPU connector EMI gaskets/fusebox/PSB</t>
  </si>
  <si>
    <t>Document format of science data</t>
  </si>
  <si>
    <t>Summary of tests deleted from schedule</t>
  </si>
  <si>
    <t>PDU parallell fuses</t>
  </si>
  <si>
    <t>Lack of documented plan for GBM detector thermal interface development</t>
  </si>
  <si>
    <t>Lack of plan for MLI design and development</t>
  </si>
  <si>
    <t>Stress margins of safety</t>
  </si>
  <si>
    <t>Strength qualification</t>
  </si>
  <si>
    <t>Software Build 1 crashes occasionally when switching tasks</t>
  </si>
  <si>
    <t>Software Build 1 lacks 2 important requirements</t>
  </si>
  <si>
    <t>Possible schedule risk due to software deliveries</t>
  </si>
  <si>
    <t>Verification of GRB location requirements</t>
  </si>
  <si>
    <t>Append to FSW build RFA</t>
  </si>
  <si>
    <t>Supply voltage tolerance for the PSB</t>
  </si>
  <si>
    <t>2 Copies of Build 3 SW instead of Build 2 and Build 3</t>
  </si>
  <si>
    <t>Sent to Mark Goans on 9/24/04</t>
  </si>
  <si>
    <t>SB approved via email
5/16/05</t>
  </si>
  <si>
    <t>GLAST Reliability Data Summary.doc</t>
  </si>
  <si>
    <t>MG and SS approved via email
1/28/05</t>
  </si>
  <si>
    <t>David Gilmore</t>
  </si>
  <si>
    <t>Donald Kniffen</t>
  </si>
  <si>
    <t>Lily Bashar</t>
  </si>
  <si>
    <t>Fred Huegel
Art Whipple</t>
  </si>
  <si>
    <t>Initiator</t>
  </si>
  <si>
    <t>Al English</t>
  </si>
  <si>
    <t>John Sharp</t>
  </si>
  <si>
    <t>Bob Wilson</t>
  </si>
  <si>
    <t>Valerie Connaughton</t>
  </si>
  <si>
    <t>Chip Meegan</t>
  </si>
  <si>
    <t>Steve Elrod</t>
  </si>
  <si>
    <t>Suspense 
Date</t>
  </si>
  <si>
    <t>Combined with GBSYC-010</t>
  </si>
  <si>
    <t>Combined with GBSYC-001</t>
  </si>
  <si>
    <t>Comment</t>
  </si>
  <si>
    <t>GSRR RFA 17 Response RevA.doc</t>
  </si>
  <si>
    <t>Rev A updated per CF comment
CF OK
8/26/04</t>
  </si>
  <si>
    <t>LS approved via email
6/24/05</t>
  </si>
  <si>
    <t>Leakage through intermetallic layers is an issue in pressure vessel design.  It can be aggravated by the friction-welding process since these layers can be aligned to result in leak paths.  LM has instituted strict controls on material purity to preclude the formation of intermetallic layers which can lead to leakage.  
Temperatures are controlled during subsequent fusion welding processes to remain below approximately 200 oF.   Fusion welding is automated, allowing minimum heat input to the parts.  Inert gas flow provides sufficient cooling to limit temperatures during and after the welding process.  This ensures that material integrity is not compromised due to overheating.  LM has had no failures in these joints in over 15 years of flight experience using our material and process controls</t>
  </si>
  <si>
    <t>Fantano/       McCarthy</t>
  </si>
  <si>
    <t>McCarthy/       Schirle</t>
  </si>
  <si>
    <t>GBSYC-005 Response.doc</t>
  </si>
  <si>
    <t>Resent to Joe
4/14/05 &amp; 4/28</t>
  </si>
  <si>
    <t>MCDR RFA 11 Response.doc</t>
  </si>
  <si>
    <t>Resent on 4/28</t>
  </si>
  <si>
    <t>Resent 2/7 &amp; 3/18, 4/28</t>
  </si>
  <si>
    <t xml:space="preserve">Leakage through intermetallic layers is an issue in pressure vessel design.  It can be aggravated by the friction-welding process since these layers can be aligned to result in leak paths.  LM has instituted strict controls on material purity to preclude the formation of intermetallic layers which can lead to leakage.  Temperature control is not directly applicable to the friction welding process, however other process controls on weld energy are used in conjunction with weld process certification to carefully regulate weld quality.  LM has had no failures in these joints in over 15 years of flight experience using our material and process controls. </t>
  </si>
  <si>
    <t>Fantano/      McCarthy</t>
  </si>
  <si>
    <t>Kolecki/Seipel/  Ryan</t>
  </si>
  <si>
    <t>Breidenbach/   Spieler</t>
  </si>
  <si>
    <t>Lovelette/        Marcellini</t>
  </si>
  <si>
    <t>SP approved via email
2/22/05</t>
  </si>
  <si>
    <t>TV approved via email
8/24/04</t>
  </si>
  <si>
    <t>BV approved via email
9/2/04</t>
  </si>
  <si>
    <t>SS approved via email
8/19/04</t>
  </si>
  <si>
    <t>JB approved via email
9/14/04</t>
  </si>
  <si>
    <t>SC PDR RFA 39 Response RevD.doc</t>
  </si>
  <si>
    <t>There is limited data on the compressive strength of CsI(Tl).  In response to the RFA we will measure the compressive strength of a few samples (20 x 27 x 30 mm) of our CsI(Tl) from Amcrys.  The test will load the crystal sample against the endcap as in the PEM design.  These tests will be executed in the next week and results will be reported.  This report may not be available until after CDR.  We should note that the EM module just completed qualification level vibration test without mechanical problems.  I believe the only issue is perhaps a long-term compressive set that changes the preload.  This would not be enough to impact the light yield performance of the crystals. We presume that the explanation of the preload requirement is sufficient and the only issue is the ability of the CsI to handle the loads.  As to the tolerance issue of the composite structure (length 339mm +/- 0.1mm), this tolerance has been demonstrated in the manufacture of the EM structure and subsequently in the recent autoclaved structure that is the pre-SM test structure.</t>
  </si>
  <si>
    <t>FSW CDR RFA 05 Response.doc</t>
  </si>
  <si>
    <t>FSW PDR RFA 10 Response RevA.doc</t>
  </si>
  <si>
    <r>
      <t>6/14/2004
8/17/2004</t>
    </r>
    <r>
      <rPr>
        <sz val="10"/>
        <rFont val="Arial"/>
        <family val="0"/>
      </rPr>
      <t xml:space="preserve">
9/10/2004</t>
    </r>
  </si>
  <si>
    <t>TM comment sent to SLAC 8/18/04
Update sent to TM 9/10/2004</t>
  </si>
  <si>
    <t>TEM PS RFA 4 Response.doc</t>
  </si>
  <si>
    <t>TEM PS RFA 6 Response.doc</t>
  </si>
  <si>
    <t>SC CDR RFA 2 Response.doc</t>
  </si>
  <si>
    <t>GBSYC-014 Response.tif</t>
  </si>
  <si>
    <t>GBSYC-019 Response.tif</t>
  </si>
  <si>
    <t>GBSYC-020 Response.tif</t>
  </si>
  <si>
    <t>Spectrum Astro</t>
  </si>
  <si>
    <t>Ken Wagner</t>
  </si>
  <si>
    <t>Fred Huegel approved via email
1/19/05</t>
  </si>
  <si>
    <t>PM Approved
1/19/05</t>
  </si>
  <si>
    <t>Response Due by PER</t>
  </si>
  <si>
    <t>GS SDR RFA 30 Response.doc</t>
  </si>
  <si>
    <t>Structural Analysis Report GBM- Issue1.pdf</t>
  </si>
  <si>
    <t>DPU_Analysis_05128-SA-01.pdf</t>
  </si>
  <si>
    <t>GBM-CD-StructuralAnalysis.pdf</t>
  </si>
  <si>
    <t>JR approved by email
3/18/05</t>
  </si>
  <si>
    <t>Due at IRR</t>
  </si>
  <si>
    <t>GS SDR RFA 23 Response RevA.doc</t>
  </si>
  <si>
    <t>There is limited data on the compressive strength of CsI(Tl).  In response to the RFA we will measure the compressive strength of a few samples (20 x 27 x 30 mm) of our CsI(Tl) from Amcrys.  The test will load the crystal sample against the endcap as in the PEM design.  These tests will be executed in the next week and results will be reported.  This report may not be available until after CDR.  We should note that the EM module just completed qualification level vibration test without mechanical problems.  I believe the only issue is perhaps a long-term compressive set that changes the preload.  This would not be enough to impact the light yield performance of the crystals.</t>
  </si>
  <si>
    <t>6/14/2004
8/17/2004</t>
  </si>
  <si>
    <t>OK</t>
  </si>
  <si>
    <t>TM approved by email
8/18/04</t>
  </si>
  <si>
    <t>Margins of safety were recalculated using the GEVS margins of safety equations.  These values are summarized in Section 4 of the attached technical note, LLR-GLAST-TN-082 The attached view graphs, which were presented at the CAL Peer Review, have been updated to address the request of this RFA.</t>
  </si>
  <si>
    <t>GS SDR RFA 5 Response RevA.doc</t>
  </si>
  <si>
    <t>12/1/2004
1/9/2005</t>
  </si>
  <si>
    <r>
      <t>8/13/2004</t>
    </r>
    <r>
      <rPr>
        <sz val="10"/>
        <rFont val="Arial"/>
        <family val="0"/>
      </rPr>
      <t xml:space="preserve">
10/20/2004
1/10/2005</t>
    </r>
  </si>
  <si>
    <t>GS SDR RFA 35 Response.doc</t>
  </si>
  <si>
    <t>The attached view graph corrects the board level thermal analysis summary that was presented at the Peer Review to address the request of this RFA. The AFEE Thermal Study report will be updated to add this information.  It can be found via URL: http://hese.nrl.navy.mil/glast/CM/rpt/AFEEThermalStudy-LAT-TD-01114-02.pdf</t>
  </si>
  <si>
    <t>LAT CDR RFA 29 Response RevB.doc</t>
  </si>
  <si>
    <t>PM Approved
8/16/04
Rev B updated for overvoltage</t>
  </si>
  <si>
    <t>8/18/2004
8/31/2004</t>
  </si>
  <si>
    <t>SS approved via email
7/25/05</t>
  </si>
  <si>
    <t xml:space="preserve">Acting on the recommendation of this RFA, on April 7 – 8, we exposed two diodes to proton irradiation along with CsI crystals in Sweden.  The diodes will be returned to France for comparative measurements.  Results of this irradiation will be provided in a summary report.  Additional radiation testing will be performed as part of the flight diode evaluation and qualification program.  Proton and neutron testing is being considered for inclusion in the evaluation of the flight prototype lot which will be received in April.  </t>
  </si>
  <si>
    <t>JR approved via email
8/9/04</t>
  </si>
  <si>
    <t>JR approved via email
2/20/04</t>
  </si>
  <si>
    <t>The irradiation of the PIN photodiodes during the GLAST mission will occur while biased at ~ 70V.  The LAT total ionizing dose requirement for EEE parts is 4.5kRad(Si) under worst case bias (GLAST Mission System Specification, 433-SPEC-0001). According to Jim Howard, NASA/GSFC Radiation Effects Branch, for simple structures such as PIN photodiode total dose testing without bias is acceptable. All our radiation testing to date has been with unbiased diodes.  The accelerated dose rate (10 – 1000 Rad/hour) of our testing would create large currents in the diodes. The following note summarizes the on-orbit evaluation of the PIN photodiodes that were used on PICsIT experiment on ESA’s INTEGRAL mission.  It uses similar, but smaller (~ 1 cm2) Hamamatsu PIN photodiodes. (additional data provided)</t>
  </si>
  <si>
    <t>Wisniewski/       Schindler</t>
  </si>
  <si>
    <t>No status</t>
  </si>
  <si>
    <t>GLAST TCS Metrics.xls</t>
  </si>
  <si>
    <t>Reword requirement as a "Near-term Prediction of Resource Availability"</t>
  </si>
  <si>
    <t>Al Levine</t>
  </si>
  <si>
    <t>Glenn Iona</t>
  </si>
  <si>
    <t>Provide the status of international, interagency and interproject level agreements, include ITAR implications</t>
  </si>
  <si>
    <t>Robert Schweiss</t>
  </si>
  <si>
    <t>Describe the "Peer Review Process" or "GSSC Software Development" methodolgoy</t>
  </si>
  <si>
    <t>Madeline Butler /
Steve Scott</t>
  </si>
  <si>
    <t>The GLAST team needs to ensure that RF compatability is completely defined including the verification of key RF h/w such as the bit synchs to be located at each GS</t>
  </si>
  <si>
    <t>X-LAT Manufacturing Readiness Review</t>
  </si>
  <si>
    <t>Clarify SCD note on flatness of X-LAT plate to specify restraining load &amp; locations.</t>
  </si>
  <si>
    <t xml:space="preserve">Spectrum to approve 1/2" radius on X-LAT plate (near Spacecraft flexures). Current LM drawing reflects this. </t>
  </si>
  <si>
    <t xml:space="preserve">Verify that there are positive margins for a 2 point lift case with 3000 kg mass (Observatory). </t>
  </si>
  <si>
    <t>Marc Campell</t>
  </si>
  <si>
    <t>Chris Fransen</t>
  </si>
  <si>
    <t>Note revised in Rev 3 of drawing, LAT-DS-01247</t>
  </si>
  <si>
    <t>MC approved</t>
  </si>
  <si>
    <t>LAT X-LAT MRR</t>
  </si>
  <si>
    <t>Define the required set of triggers which determine when a risk is automatically raised to the project manager's level</t>
  </si>
  <si>
    <t>DD approved via email
5/18/05</t>
  </si>
  <si>
    <t>Elizabeth Corderman /
Dave Tracewell</t>
  </si>
  <si>
    <t>Evaluate need for orbit determination capabilities on list of launch critical functions</t>
  </si>
  <si>
    <t>Elizabeth Corderman</t>
  </si>
  <si>
    <t>More details are required for some of the flight dynamics requirements.  Specifically, accuracy and latency requirements for orbital products should be documented</t>
  </si>
  <si>
    <t>Dave Tracewell</t>
  </si>
  <si>
    <t>Elizabeth Corderman /
Dave Tracewell /
Ron Mahmot</t>
  </si>
  <si>
    <t>Determine the real need/role of FDF for Phase E of the GLAST mission</t>
  </si>
  <si>
    <t>Ron Mahmot</t>
  </si>
  <si>
    <t>Determine if there is enough of a security threat to add a command encryption requirement and if the requirement is feasible to implement</t>
  </si>
  <si>
    <t>Determine if there should be a requirement to maintain a star catalog</t>
  </si>
  <si>
    <t>Determine GSFC requirement for a common database for Ground System and S/C anomalies</t>
  </si>
  <si>
    <t>Consider archiving Packets in the MOC rather than Frames</t>
  </si>
  <si>
    <t>Consider automated method(s) to process ToO requests for off shift periods</t>
  </si>
  <si>
    <t>Mark Goans</t>
  </si>
  <si>
    <t>The schedule for use of the "Hot Bench" should be examined in detail</t>
  </si>
  <si>
    <t>GBM PDR RFA 1 Response.doc</t>
  </si>
  <si>
    <t>GBM PDR RFA 2 Response.doc</t>
  </si>
  <si>
    <t>GBM PDR RFA 3 Response.doc</t>
  </si>
  <si>
    <t>GBM PDR RFA 5 Response.doc</t>
  </si>
  <si>
    <t>GBM PDR RFA 6 Response.doc</t>
  </si>
  <si>
    <t>GBM PDR RFA 7 Response.doc</t>
  </si>
  <si>
    <t>GBM PDR RFA 9 Response.doc</t>
  </si>
  <si>
    <t>8/27/2004
1/13/2005
2/24/05</t>
  </si>
  <si>
    <t>GBM PDR RFA 10 Response.doc</t>
  </si>
  <si>
    <t>GBM PDR RFA 11 Response.doc</t>
  </si>
  <si>
    <t>GBM PDR RFA 13 Response.doc</t>
  </si>
  <si>
    <t>GBM PDR RFA 15 Response.doc</t>
  </si>
  <si>
    <t>GBM PDR RFA 16 Response.doc</t>
  </si>
  <si>
    <t>GBM PDR RFA 17 Response.doc</t>
  </si>
  <si>
    <t>GBM PDR RFA 18 Response.doc</t>
  </si>
  <si>
    <t>GBM PDR RFA 19 Response.doc</t>
  </si>
  <si>
    <t>GBM PDR RFA 20 Response.doc</t>
  </si>
  <si>
    <t>GBM PDR RFA 21 Response.doc</t>
  </si>
  <si>
    <t>GBM PDR RFA 22 Response.doc</t>
  </si>
  <si>
    <t>GBM PDR RFA 24 Response.doc</t>
  </si>
  <si>
    <t>GBM PDR RFA 25 Response.doc</t>
  </si>
  <si>
    <t>GBM PDR RFA 26 Response.doc</t>
  </si>
  <si>
    <t>GBM PDR RFA 27 Response.doc</t>
  </si>
  <si>
    <t>Energy Balance of Arithmetic Nodes</t>
  </si>
  <si>
    <t>Qualification Levels Based on Acceptance Levels</t>
  </si>
  <si>
    <t>Consider Single Point Failures of TCS Elements</t>
  </si>
  <si>
    <t>Consider the Use of TOTS</t>
  </si>
  <si>
    <t>Use Qual Levels in Electronics Box Worst Case Thermal Analysis</t>
  </si>
  <si>
    <t>IR Camera Test to Assess Workmanship</t>
  </si>
  <si>
    <t>Thermal Engineer Coverage During TV/TB Testing</t>
  </si>
  <si>
    <t>Heat Pipe Stress Analysis</t>
  </si>
  <si>
    <t>Assess Ground Cooling Requirements</t>
  </si>
  <si>
    <t>Interface Delta T's at Shimmed Locations</t>
  </si>
  <si>
    <t>Thermal Cycling of Radiator VCHP/Grid Joint</t>
  </si>
  <si>
    <t>Radiator Panel Venting Analysis</t>
  </si>
  <si>
    <t>Tracker-Grid Heat Transfer Path</t>
  </si>
  <si>
    <t>IR Scan of Radiators Pre &amp; Post Testing</t>
  </si>
  <si>
    <t>Dennis Hewitt</t>
  </si>
  <si>
    <t>Define Cleanliness Requirements</t>
  </si>
  <si>
    <t>Installation of X-LAT Plate</t>
  </si>
  <si>
    <t>Implement a Continuous Risk Management Approach</t>
  </si>
  <si>
    <t>Steve Scott / Dennis Hewitt</t>
  </si>
  <si>
    <t>Integrated List and Schedule of all Simulators, Emulators, and Engineering Models</t>
  </si>
  <si>
    <t>Closure
Status</t>
  </si>
  <si>
    <t>Closure
Date</t>
  </si>
  <si>
    <t>LAT dPDR RFA 1 Response.doc</t>
  </si>
  <si>
    <t>LAT dPDR RFA 2 Response.doc</t>
  </si>
  <si>
    <t>LAT dPDR RFA 3 Response.doc</t>
  </si>
  <si>
    <t>LAT dPDR RFA 4 Response.doc</t>
  </si>
  <si>
    <t>LAT dPDR RFA 5 Response.doc</t>
  </si>
  <si>
    <t>LAT dPDR RFA 6 Response.doc</t>
  </si>
  <si>
    <t>LAT dPDR RFA 7 Response.doc</t>
  </si>
  <si>
    <t>LAT dPDR RFA 8 Response.doc</t>
  </si>
  <si>
    <t>LAT dPDR RFA 9 Response.doc</t>
  </si>
  <si>
    <t>LAT dPDR RFA 10 Response.doc</t>
  </si>
  <si>
    <t>LAT dPDR RFA 11 Response.doc</t>
  </si>
  <si>
    <t>LAT dPDR RFA 12 Response.doc</t>
  </si>
  <si>
    <t>LAT dPDR RFA 13 Response.doc</t>
  </si>
  <si>
    <t>LAT dPDR RFA 14 Response.doc</t>
  </si>
  <si>
    <t>LAT dPDR RFA 15 Response.doc</t>
  </si>
  <si>
    <t>LAT dPDR RFA 16 Response.doc</t>
  </si>
  <si>
    <t>LAT dPDR RFA 17 Response.doc</t>
  </si>
  <si>
    <t>LAT dPDR RFA 18 Response.doc</t>
  </si>
  <si>
    <t>LAT dPDR RFA 19 Response.doc</t>
  </si>
  <si>
    <t>LAT dPDR RFA 20 Response.doc</t>
  </si>
  <si>
    <t>SC CDR RFA 18 Response.doc</t>
  </si>
  <si>
    <t>SC CDR RFA 15 Response.doc</t>
  </si>
  <si>
    <t>GBMSYC-023 Response.pdf</t>
  </si>
  <si>
    <t>Requirements should contain functional and in some case performance data and should be written in a testable form</t>
  </si>
  <si>
    <t>Determine if there are any proprietary issues specifically with Spectrum Astro and their subcontractors regarding sustaining engineering of the S/C bus and GSFC/AETD involvement</t>
  </si>
  <si>
    <t>Ross Cox</t>
  </si>
  <si>
    <t>David Band</t>
  </si>
  <si>
    <t>Mark Woodward</t>
  </si>
  <si>
    <t>GLAST Ground System G001 G022 G030 RMA RevA.doc</t>
  </si>
  <si>
    <t>SC CDR Recomm 5 Response RevA.doc</t>
  </si>
  <si>
    <t>SC CDR Recomm 6 Response RevA.doc</t>
  </si>
  <si>
    <t>PM Approved 3/21/05</t>
  </si>
  <si>
    <t>PM Approved
3/21/05</t>
  </si>
  <si>
    <t>Joy Bretthauer /
Jerry Edmonds</t>
  </si>
  <si>
    <t>Mark Melton</t>
  </si>
  <si>
    <t>John Nagy</t>
  </si>
  <si>
    <t>Doug Spiegel</t>
  </si>
  <si>
    <t>SC PDR RFA 33 Response.doc</t>
  </si>
  <si>
    <t>SC PDR RFA 36 Response.doc</t>
  </si>
  <si>
    <t>GSRR RFA 1 Response.doc</t>
  </si>
  <si>
    <t>SG approved via email
12/20/04</t>
  </si>
  <si>
    <t>PM Approved
12/1/04</t>
  </si>
  <si>
    <t>GS SDR RFA 28 Response RevB.doc</t>
  </si>
  <si>
    <t>SG &amp; DK approved via email
9/16/04</t>
  </si>
  <si>
    <t>GSRR RFA 5 Response.doc</t>
  </si>
  <si>
    <t>GSRR RFA 7 Response.doc</t>
  </si>
  <si>
    <t>GSRR RFA 8 Response.doc</t>
  </si>
  <si>
    <t>GSRR RFA 10 Response.doc</t>
  </si>
  <si>
    <t>GSRR RFA 11 Response.doc</t>
  </si>
  <si>
    <t>GSRR RFA 15 Response.doc</t>
  </si>
  <si>
    <t>GSRR RFA 16 Response.doc</t>
  </si>
  <si>
    <t>Manufacturing and test plans will be impacted by this decision. In addition, some minor design changes will be required to properly terminate unused outputs and to properly tie unused inputs high or low</t>
  </si>
  <si>
    <t>LAT CDR RFA 7 Response RevA.doc</t>
  </si>
  <si>
    <r>
      <t>11/18/2003</t>
    </r>
    <r>
      <rPr>
        <sz val="10"/>
        <rFont val="Arial"/>
        <family val="0"/>
      </rPr>
      <t xml:space="preserve">
8/23/2004</t>
    </r>
  </si>
  <si>
    <t>LAT PDR RFA 47 Response RevB.doc</t>
  </si>
  <si>
    <t>PM Approved
8/2/04
RevB updated per JR comment</t>
  </si>
  <si>
    <t>8/6/2004
8/24/2004</t>
  </si>
  <si>
    <t>LAT CDR RFA 2 Response RevB.doc</t>
  </si>
  <si>
    <r>
      <t>2/12/2004</t>
    </r>
    <r>
      <rPr>
        <sz val="10"/>
        <rFont val="Arial"/>
        <family val="0"/>
      </rPr>
      <t xml:space="preserve">
8/24/2004</t>
    </r>
  </si>
  <si>
    <t>SS approved via email
8/24/04</t>
  </si>
  <si>
    <t>GBSYC-006 Response.doc</t>
  </si>
  <si>
    <t>SC CDR Recomm 1 Response RevA.doc</t>
  </si>
  <si>
    <t>1/28/2005
4/19/2005</t>
  </si>
  <si>
    <t>AETD Pointing Review RFA 9 Response RevA.doc</t>
  </si>
  <si>
    <t>5/20/2004
4/19/2005</t>
  </si>
  <si>
    <t>8/23/2004
4/19/2005</t>
  </si>
  <si>
    <t>This RFA is specific to the Spacecraft Interface Board (we are aware that the name is not correct anymore since this board is also used in the EPU crates). The plan is as follows: the PWB’s are identical, only the loading is slightly different in the following: EPU SIB has ½ the EEPROM loaded compared to the SIU SIB, EPU SIB has MIL1553 components not loaded. Instead there are pull-ups/downs loaded to handle otherwise floating nodes. The plan is to have two different loading diagrams. The test procedure for the two versions are the same with the exception that the tests of the removed block on the EPU SIB are skipped. All board level qualification tests are planned for both versions. The crate level qualification is planned only for the SIU crate (the EPU crate is the same with the exception of the missing components on the SIB). Acceptance tests are planned for all components/crates.</t>
  </si>
  <si>
    <t>AW approved via email
9/17/04</t>
  </si>
  <si>
    <t>GSRR RFA 14 Response RevA.doc</t>
  </si>
  <si>
    <r>
      <t>10/3/2003</t>
    </r>
    <r>
      <rPr>
        <sz val="10"/>
        <rFont val="Arial"/>
        <family val="0"/>
      </rPr>
      <t xml:space="preserve">
9/29/2004</t>
    </r>
  </si>
  <si>
    <t>GS SDR RFA 3 Response.doc</t>
  </si>
  <si>
    <t>GS SDR RFA 31 Response.doc</t>
  </si>
  <si>
    <t>Clough</t>
  </si>
  <si>
    <t>TEM PS RFA 5 Response.doc</t>
  </si>
  <si>
    <t>SC CDR RFA 31 Response.doc</t>
  </si>
  <si>
    <r>
      <t>8/19/2004</t>
    </r>
    <r>
      <rPr>
        <sz val="10"/>
        <rFont val="Arial"/>
        <family val="0"/>
      </rPr>
      <t xml:space="preserve">
11/23/2004</t>
    </r>
  </si>
  <si>
    <t>SC CDR RFA 22 Response RevA.doc</t>
  </si>
  <si>
    <t>PM Approved
9/12/04
Rev A sent on 11/23/04</t>
  </si>
  <si>
    <t>SC CDR RFA 33 Response.doc</t>
  </si>
  <si>
    <r>
      <t>9/3/2004</t>
    </r>
    <r>
      <rPr>
        <sz val="10"/>
        <rFont val="Arial"/>
        <family val="0"/>
      </rPr>
      <t xml:space="preserve">
11/19/2004</t>
    </r>
  </si>
  <si>
    <t>GS SDR RFA 2 Response.doc</t>
  </si>
  <si>
    <t>GS SDR RFA 11 Response.doc</t>
  </si>
  <si>
    <t>MF approved via email
10/19/04
per AETD review #2</t>
  </si>
  <si>
    <t>Q30355_EVAL__MAX724_Microcircuit.pdf</t>
  </si>
  <si>
    <t>JB approved via email
5/5/05</t>
  </si>
  <si>
    <t>Clearly the software team is aware of the issue; they need something like a set of Monte Carlo events, with noise, etc. to evaluate algorithm efficiency. Need to measure ho big a baby we can throw out with the bath water</t>
  </si>
  <si>
    <t>PM Approved
9/7/04</t>
  </si>
  <si>
    <t>SC CDR RFA 32 Response RevA.doc</t>
  </si>
  <si>
    <t>FH approved via email
9/7/04
CB approved via email
9/7/04</t>
  </si>
  <si>
    <t>X-LAT RFA 5 Response RevA.doc</t>
  </si>
  <si>
    <t>ACD PSR</t>
  </si>
  <si>
    <t>FH Closed at ACD PSR</t>
  </si>
  <si>
    <t>Tests have already been run on data sets of photons that indicate large numbers of photons are being rejected.  However, preliminary analysis suggests that the rejected photons are being legitimately rejected because they are not reconstructable.  More detailed analysis is necessary to determine the statistics for rejection of reconstructable photons.  There is a need for a test data set of tagged photons (with tags indicating which photons are reconstructable), so that reliable statistics can be generated.  Richard Dubois’ group is working on generating this data set.  The goal is to have a preliminary report by CDR and a complete analysis by 60 days after CDR.</t>
  </si>
  <si>
    <t>The appropriate level and nature of the software test program are not being achieved.</t>
  </si>
  <si>
    <t>LAT CDR RFA 8 Response.doc</t>
  </si>
  <si>
    <t>RK approved via email
8/12/04</t>
  </si>
  <si>
    <t>SC PDR RFA 31 Response RevB.doc</t>
  </si>
  <si>
    <r>
      <t>3/8/2004</t>
    </r>
    <r>
      <rPr>
        <sz val="10"/>
        <rFont val="Arial"/>
        <family val="0"/>
      </rPr>
      <t xml:space="preserve">
</t>
    </r>
    <r>
      <rPr>
        <strike/>
        <sz val="10"/>
        <rFont val="Arial"/>
        <family val="2"/>
      </rPr>
      <t>6/9/2004</t>
    </r>
    <r>
      <rPr>
        <sz val="10"/>
        <rFont val="Arial"/>
        <family val="0"/>
      </rPr>
      <t xml:space="preserve">
</t>
    </r>
    <r>
      <rPr>
        <strike/>
        <sz val="10"/>
        <rFont val="Arial"/>
        <family val="2"/>
      </rPr>
      <t>7/22/2004</t>
    </r>
    <r>
      <rPr>
        <sz val="10"/>
        <rFont val="Arial"/>
        <family val="0"/>
      </rPr>
      <t xml:space="preserve">
8/12/2004</t>
    </r>
  </si>
  <si>
    <t>GI approved via email
8/2/04</t>
  </si>
  <si>
    <t>GBSYC-003 Response.tif</t>
  </si>
  <si>
    <t>GBSYC-004 Response.tif</t>
  </si>
  <si>
    <r>
      <t>10/9/2003</t>
    </r>
    <r>
      <rPr>
        <sz val="10"/>
        <rFont val="Arial"/>
        <family val="0"/>
      </rPr>
      <t xml:space="preserve">
7/26/2004</t>
    </r>
  </si>
  <si>
    <t>Our development plan acknowledges that an independent perspective can, under certain circumstances, be valuable, but also recognizes that we do not have the budget or personnel resources for a separate team of similar size to the development team.  When the project was approved, this item was not in the requirements (MAR),  plan, schedule, or budget.</t>
  </si>
  <si>
    <t>The GLAST project stated that the LAT should not make accommodation for receiving this event.  Since the LAT hardware is designed to accept it, and the electronics are being tested for connectivity, the software driver for the GRB interrupt should be similarly designed and tested.  Software requirements should explicitly state that the interrupt is being serviced and nothing more</t>
  </si>
  <si>
    <t>Good RFA. SRS will be modified to state that the GRB alert interrupt is being serviced and that no further action is being taken.  This will be included in the SRS release prior to CDR.</t>
  </si>
  <si>
    <t>PM Approved
2/2/05</t>
  </si>
  <si>
    <t>GS SDR RFA 10 Response RevB.doc</t>
  </si>
  <si>
    <t>GS SDR RFA 14 Response.doc</t>
  </si>
  <si>
    <t>BG approved via email
5/20/05</t>
  </si>
  <si>
    <t>8/9/2004
3/22/2005
5/21/2005</t>
  </si>
  <si>
    <t>Closed in ITA NGIN system on 5/27 by Mark Goans</t>
  </si>
  <si>
    <t>12/7/2004
2/3/2005</t>
  </si>
  <si>
    <t>MSFC</t>
  </si>
  <si>
    <t>Design not presented in sufficient detail to determine if network will meet timing requirements of LAT instrument. Data rate margins were presented but latency, buffering were not addressed.  Interference and coordination of tasks using the network was not addressed</t>
  </si>
  <si>
    <t>SC PDR RFA 9 Response.doc</t>
  </si>
  <si>
    <t>SC PDR RFA 11 Response.doc</t>
  </si>
  <si>
    <t>SC PDR RFA 13 Response.doc</t>
  </si>
  <si>
    <t>SC PDR RFA 21 Response.doc</t>
  </si>
  <si>
    <t>MPDR RFA 11 response.doc</t>
  </si>
  <si>
    <t>SC PDR RFA 27 Response.doc</t>
  </si>
  <si>
    <t>SC PDR RFA 30 Response.doc</t>
  </si>
  <si>
    <t>LAT CDR Peer Reviews</t>
  </si>
  <si>
    <t>The maximum required trigger/event rate to be handled is 13 KHz. 2) The average event-size from the clients to the EBM is 1 Kbyte and consists of:  TEM: 60 bytes x 16 TEM's = 960 bytes,  AEM: 20 bytes x 1 = 20 bytes,  GEM: 52 bytes x 1 = 52 bytes 3) the max data flowing into the event builder (EBM) is 13 KHz x 1 Kbytes = 13 Mbytes/sec. 4) the max data flowing in regular run mode from the event-builder to each EPU is 13 Mbytes/s divide by 2 = 6.5 Mbytes/s This compares to the bandwidths in the LAT  into the event builder: 18 links x 20 Mbits/sec = 90 Mbytes/sec (need 13) from the event-builder to the EPU: 8 x 20 Mbits/sec = 20 Mbytes/s (need 5) Instantaneous higher rates are averaged by buffering on the TEM and the Event-builder (FIFO's). The FIFO depths implemented have been determined from simulation of the network traffic.</t>
  </si>
  <si>
    <t>User can induce errors into the Rad750/Bridge which might not leave a signature after reset</t>
  </si>
  <si>
    <t>PM Approved
8/28/04</t>
  </si>
  <si>
    <t>PM Approved
8/2/04
Rev B to address FH comments sent
PM Approved
8/28/04</t>
  </si>
  <si>
    <r>
      <t>8/6/2004</t>
    </r>
    <r>
      <rPr>
        <sz val="10"/>
        <rFont val="Arial"/>
        <family val="0"/>
      </rPr>
      <t xml:space="preserve">
8/30/2004</t>
    </r>
  </si>
  <si>
    <t>SC CDR RFA 17 Response.doc</t>
  </si>
  <si>
    <t>PM Approved
3/2/05</t>
  </si>
  <si>
    <t>BG approved via email
7/6/05</t>
  </si>
  <si>
    <t>This is extremely good advice and the FSW team will be implementing it.  The team will ensure that all exception vectors lead to known locations.  During controlled reboots, bridge chip info will be captured and stored in RAD750 memory for examination after reboot.  The team welcomes additional inputs in this area.</t>
  </si>
  <si>
    <t>Rad750 is new and has not been flown. GSFC has several groups planning to fly it. Rick Schnurr has volunteered to provide the contacts</t>
  </si>
  <si>
    <t>Rick Schnurr (GSFC) already emailed the contact information of Mark Voyton at GSFC. The plan is to start exchanging information after CDR.</t>
  </si>
  <si>
    <t>The concept of functionality is more related to tasks than packages for the FSW.  Packages are more related to how the actual code is organized, stored and compiled.  A task is accomplished by drawing on the integration of a number of packages.  The list of functionality in each release has been previously published, most recently in the peer review.  The updated CDR presentation will include more details including the relationship between tasks, packages and releases.</t>
  </si>
  <si>
    <t>JH approved via email
6/30/04
MD approved via voicemail
7/13/04</t>
  </si>
  <si>
    <t>Level of effort needed to implement TFFS is not clear from the information presented. Not clear that TFFS meets mission requirements. It is typical to havea RAM buffer that is used for volatile updates. A commit process can then be used to save the changes to the EEPROM. How does the TFFS implement this? If the writes are controlled by the TFFS are they counted by driver to verify performance?</t>
  </si>
  <si>
    <t>The LAT FSW does upload into RAM (not EEPROM) and does employ a commit process to save the changes into EEPROM.  The TFFS principally maintains even wear on all locations of the EEPROM by managing where information gets written.  Much of this RFA was satisfied at the time of the review when the reviewer was shown a copy of Figure 1 from Section 3.2 of the February LAT FSW Design Workshop Minutes.  The diagram will be included in a formally released FSW document.</t>
  </si>
  <si>
    <t>GBSYC-001 Response.tif</t>
  </si>
  <si>
    <t>GBSYC-001 Closure.tif</t>
  </si>
  <si>
    <t>If the current due to particles from GRB or Solar Flares are larger than those expected in the SAA, the protection circuit would shot the HV off and prevent the instrument from acquiring science data</t>
  </si>
  <si>
    <t>GBSYC-013 Response.tif</t>
  </si>
  <si>
    <t>PM Approved
1/3/05</t>
  </si>
  <si>
    <t>SC CDR RFA 30 Response RevB.doc</t>
  </si>
  <si>
    <t>AM comments
5/26/04
M Goans closed based on Project accepting risk</t>
  </si>
  <si>
    <t>The ACD PMTs are protected by series resistors to limit their current in case of extremely high rates.  The requirement on the ACD is that each tile maintain its performance at rates up to 3 kHz, compared to the nominal value of about 1 kHz.  Measurements (LAT-TD-01168-D1) have shown that the ACD phototubes can actually handle much higher rates, equivalent to nearly 500 kHz of MIP signals, without performance degradation.There is no automatic shutoff of the HV to the ACD tubes generated by the LAT Electronics.  The plan for the SAA is to send stored commands to change the HV on entering and exiting the SAA, not based on the ACD rates but on predicted times.  The backup to these commands is the current limiting on the ACD resistor networks.</t>
  </si>
  <si>
    <t>LAT CDR RFA 3 Response.doc</t>
  </si>
  <si>
    <t>Glast 060305mc.pdf</t>
  </si>
  <si>
    <t>PM Approved
11/3/04
PM Approved
6/16/2005</t>
  </si>
  <si>
    <t>11/8/2004
6/16/2005</t>
  </si>
  <si>
    <t>FSW CDR RFA 11 Response RevA.doc</t>
  </si>
  <si>
    <t>Pre Test Liens</t>
  </si>
  <si>
    <t>Fiber Stress</t>
  </si>
  <si>
    <t>ACD PER</t>
  </si>
  <si>
    <t>The SRS has been modified based on specific technical comments resulting from the SRS review.  Beyond that the LAT FSW team has no plans to create a new release at a significantly higher level of detail.  As described in the development plan, the existing SRS has a sufficient level of detail to define the scope of the project and allow the team to proceed with the design process. That was assumed when the project, including plan, schedule and cost, was approved. The LAT FSW Test Plan will be revised by CDR to include the desired matrix and descriptions of the tools and environment required for testing.  Description of acceptance testing is included in the current revision, but will be clarified.</t>
  </si>
  <si>
    <t>GS SDR RFA 21 Response.doc</t>
  </si>
  <si>
    <t>SWIFT_Star_Cat_RFA21.doc</t>
  </si>
  <si>
    <t xml:space="preserve"> Design/Architecture is needed to demonstrate capability to create necessary software for LAT. Algorithm is needed to mitigate the risk of schedule delays and for software testing</t>
  </si>
  <si>
    <t>PM Approved
3/2/2004
Update sent to TM 12/10/04</t>
  </si>
  <si>
    <t>The revised MAR does not require a detailed design document until the delivery of the full LAT FSW build.  The purpose of the peer reviews is to present design information for review , to demonstrate understanding of architecture, function, etc. There are several peer reviews called out in the FSW development plan. Most likely these will be scheduled to coincide with overall LAT reviews. The event filtering algorithms are extremely specialized and complex.  The bulk of the code is already written and contains detailed documentation embedded in it.  The relevant scientists who can provide review and guidance on the algorithm development are conversant with this format and use it directly.  Production of a detailed algorithm document represents a significant amount of overhead and is not part of our development plan.</t>
  </si>
  <si>
    <t xml:space="preserve"> Internal EMI may cause excessive instrument noise</t>
  </si>
  <si>
    <t>PB approved via email
8/18/04</t>
  </si>
  <si>
    <t>JR approved via email
8/18/04</t>
  </si>
  <si>
    <t>TM approvied via email
8/18/04</t>
  </si>
  <si>
    <t>MP approved via email
8/23/05</t>
  </si>
  <si>
    <t>6 In Work by Project, 4 of Those Not Due until PER, No Design Impacts, Remaining Deal with Verification and Test</t>
  </si>
  <si>
    <t>6 Open</t>
  </si>
  <si>
    <t xml:space="preserve">We are in the process of getting sufficient information from the DC/DC converter vendors to be able to simulate the system realistically. We won’t be able to obtain the complete spice model from the vendor (they do not want to distribute it because it effectively is the circuit as built), however they are working with us to get a good representation of their converter. This will take a few more weeks and may require transfer of some funding to the vendor. Work in progress. </t>
  </si>
  <si>
    <t>We noticed, too late, that the grounding diagram shown at the peer-CDR was wrong, it was the PDR slide. The CDR presentation will show the correct slide.</t>
  </si>
  <si>
    <t xml:space="preserve"> Lack of S/C keep-alive indicates S/C problem  -&gt; unknown S/C state. LAT needs to safe itself</t>
  </si>
  <si>
    <t>JR approved by email
8/31/04</t>
  </si>
  <si>
    <t>JR approved via email with comment
8/31/04</t>
  </si>
  <si>
    <t>GS SDR RFA 1 Response.doc</t>
  </si>
  <si>
    <t>The LAT FSW team agrees with this idea and will adopt the overall concept of monitoring the attitude message from the spacecraft as a keep-alive signal. However, the details of how the LAT FSW will respond to loss of the keep-alive must still be worked out. The plan is to define this before the EM2  peer review.</t>
  </si>
  <si>
    <t xml:space="preserve"> 1. While the use of SDOF detailed on pages 33-35 appears conservative, use of more conservative boundary conditions and actual random the results may change.  A proper random analysis is particularly important considering that random vibration represents the dominant load case for the TEMS.
2. Correct for update to LAT Environmental Specification
</t>
  </si>
  <si>
    <t>SAI-TM-2625_Delta II HF MECO GLAST Assessment Plan.pdf</t>
  </si>
  <si>
    <t>8/31/2004
2/3/2005</t>
  </si>
  <si>
    <t>a) The FEM models of the TEM boxes will be changed to pinned boundary condition versus fixed.   A modal search will be performed and the resulting data to be subject to a random input per the specification with a 5% damping factor.  Stresses will be output.Bolt loads will be calculated. b) Models will be evaluated using the updated lateral load factors applied simultaneously.  Since the random loads are generally limiting, the static load factors may be compared to resultant loads from dynamic analysis to see if they are enveloped by previous load cases.</t>
  </si>
  <si>
    <t>Reason</t>
  </si>
  <si>
    <t>Total</t>
  </si>
  <si>
    <t>Fault Management</t>
  </si>
  <si>
    <t>DPU Backplane Single Point Failure</t>
  </si>
  <si>
    <t>Subject</t>
  </si>
  <si>
    <t>Resolve several open FSW/ground technical issues</t>
  </si>
  <si>
    <t>Originator</t>
  </si>
  <si>
    <t>Michael Briggs</t>
  </si>
  <si>
    <t>Fred Berry</t>
  </si>
  <si>
    <t>Neil Gehrels</t>
  </si>
  <si>
    <t>FSW Build Management</t>
  </si>
  <si>
    <t>Bill Paciesas</t>
  </si>
  <si>
    <t>Science Data Format &amp; Contents</t>
  </si>
  <si>
    <t>Steve Persyn</t>
  </si>
  <si>
    <t>GBM/Spacecraft ICD Compliance</t>
  </si>
  <si>
    <t>Mark James</t>
  </si>
  <si>
    <t>Data Packet Timing</t>
  </si>
  <si>
    <t>Robert Preece</t>
  </si>
  <si>
    <t>C1</t>
  </si>
  <si>
    <t>Alerts (General Comment)</t>
  </si>
  <si>
    <t>Matt Bolling</t>
  </si>
  <si>
    <t>GBM DPU CDR</t>
  </si>
  <si>
    <t>Dubois/Haller</t>
  </si>
  <si>
    <t>Hewitt/McCarthy</t>
  </si>
  <si>
    <t>All Closed</t>
  </si>
  <si>
    <t>GBM PDR</t>
  </si>
  <si>
    <t>T. Venator</t>
  </si>
  <si>
    <t>C. Lee</t>
  </si>
  <si>
    <t>L. Mignosa</t>
  </si>
  <si>
    <t>J. Ryan</t>
  </si>
  <si>
    <t>Coupled loads model, as delivered to Swales, should match LAT mass properties with contingency included.  Mass properties should match at LAT subsystem (ACD, CAL, GRID, etc.) level.</t>
  </si>
  <si>
    <t>Current, single scale factor, approach does not adequately represent actual mass distribution</t>
  </si>
  <si>
    <t>Include short beam effect for stress analysis for key</t>
  </si>
  <si>
    <t>Short beam effect can increase both shear &amp; bending stress compared with long beam solution.  Please refer to Roark &amp; Young for guide.</t>
  </si>
  <si>
    <t>Include lateral load factor with vertical 1 G for crane lifting</t>
  </si>
  <si>
    <t>Suggest use 0.25 G's lateral within 1 G vertical for crane lifting case</t>
  </si>
  <si>
    <t>Grid margins of safety should include stability (buckling and crippling) allowables as well as strength allowables.</t>
  </si>
  <si>
    <t>Consider using standard bolt preload of 65% of yield for all interfaces</t>
  </si>
  <si>
    <t>Emailed to BM 5/9, S. Clough has concerns with the small fuses, Spoke with BM on 6/21 and left voicemail on 7/8</t>
  </si>
  <si>
    <t>Suggest examining design change to spacecraft mount interface to achieve 1.5 edge distance on critical fasteners in critical loading direction</t>
  </si>
  <si>
    <t>Consider adding steel bushings to radiator bracket clevis</t>
  </si>
  <si>
    <t>Stability allowables can be lower than strength allowables. Stability allowables should be developed for compression and shear loading.</t>
  </si>
  <si>
    <t>Consistent torque for each size bolt reduces chance of error at assembly. Bolt analysis should be done based on the guidelines given in NASA-STD-5001. An example will be sent to SLAC.</t>
  </si>
  <si>
    <t>Shouldn't deviate from standard design practice particularly at this critical interface.</t>
  </si>
  <si>
    <t>Will prevent localized deformation of clevis F.D.</t>
  </si>
  <si>
    <t>CAL-Grid RFA 1 Response.doc</t>
  </si>
  <si>
    <t>CAL-Grid RFA 2 Response.doc</t>
  </si>
  <si>
    <t>CAL-Grid RFA 3 Response.doc</t>
  </si>
  <si>
    <t>CAL-Grid RFA 4 Response.doc</t>
  </si>
  <si>
    <t>CAL-Grid RFA 5 Response.doc</t>
  </si>
  <si>
    <t>CAL-Grid RFA 6 Response.doc</t>
  </si>
  <si>
    <t>CAL-Grid RFA 7 Response.doc</t>
  </si>
  <si>
    <t>PM approved
12/8/03</t>
  </si>
  <si>
    <t>FH approved by email 12/15/03</t>
  </si>
  <si>
    <t>MD Approved via voice mail
12/14/03</t>
  </si>
  <si>
    <t>Define general attitude sensor calibration approach / requirements / tools necessary to meet the 10 arcsec pointing knowledge requirement</t>
  </si>
  <si>
    <t>LAT-TD-02320-01.pdf</t>
  </si>
  <si>
    <t>LAT-TD-01137-01.pdf</t>
  </si>
  <si>
    <t>SC PDR RFA 14 Response.doc</t>
  </si>
  <si>
    <t>SC PDR RFA 16 Response.doc</t>
  </si>
  <si>
    <t>SC PDR RFA 34 Response.doc</t>
  </si>
  <si>
    <t>SC PDR RFA 1 Response.doc</t>
  </si>
  <si>
    <t>SC PDR RFA 17 Response.doc</t>
  </si>
  <si>
    <t>Dieter Wolter</t>
  </si>
  <si>
    <t>Dr. Wolf-Rainer Graefe</t>
  </si>
  <si>
    <t>Jerry Fishman</t>
  </si>
  <si>
    <t>Applicable and Reference Documents in the Product Assurance Plan</t>
  </si>
  <si>
    <t>Kretschmer Rainer</t>
  </si>
  <si>
    <t>References to processes and test plans in the MIP/KIP Plan</t>
  </si>
  <si>
    <t>TBCs in the Hamamatsu-PMT Procurement Specification</t>
  </si>
  <si>
    <t>Gieselher Lichti</t>
  </si>
  <si>
    <t>Delivery of Software</t>
  </si>
  <si>
    <t>Andreas von Kienlin</t>
  </si>
  <si>
    <t>Implementation Responsibility in the MPE Product Assurance Plan</t>
  </si>
  <si>
    <t>Qualification of Bonding Method used to Attach Mu-Metal and Preload Brackets to PMT</t>
  </si>
  <si>
    <t>TBDs and TBCs in the Calibration Plan for the GBM</t>
  </si>
  <si>
    <t>GBM-PLAN-1043 FSW Post-Launch Sustaining Engineering Plan.doc</t>
  </si>
  <si>
    <t>References Documents in the Product Assurance Plan</t>
  </si>
  <si>
    <t>GBM System CDR RFA #1.htm</t>
  </si>
  <si>
    <t>9/13/2004
9/16/2004</t>
  </si>
  <si>
    <t>GS SDR RFA 8 Response.doc</t>
  </si>
  <si>
    <t>GBSYC-002 Response.tif</t>
  </si>
  <si>
    <t>MCDR RFA 14 Response.doc</t>
  </si>
  <si>
    <t>MCDR RFA 6 Response.doc</t>
  </si>
  <si>
    <t>PM Approved as an interim delivery
4/15/2004
PM Approved
10/4/04</t>
  </si>
  <si>
    <t>4/16/2004
10/4/2004</t>
  </si>
  <si>
    <t>Definitions/Glossary of Terms in the Product Assurance Plan</t>
  </si>
  <si>
    <t>DLR Right of Access in the Product Assurance Plan</t>
  </si>
  <si>
    <t>Design Reviews in the Product Assurance Plan</t>
  </si>
  <si>
    <t>Product Assurance Documentation in the Product Assurance Plan</t>
  </si>
  <si>
    <t>Non Conformance Control in the Product Assurance Plan</t>
  </si>
  <si>
    <t>Request for Deviation/Waiver in the Product Assurance Plan</t>
  </si>
  <si>
    <t>Handling &amp; Preservation in the Product Assurance Plan</t>
  </si>
  <si>
    <t>Verification Planning and Control in the Product Assurance Plan</t>
  </si>
  <si>
    <t>Acceptance and Delivery in the Product Assurance Plan</t>
  </si>
  <si>
    <t>Acceptance Data Package in the Product Assurance Plan</t>
  </si>
  <si>
    <t>Packaging in the Product Assurance Plan</t>
  </si>
  <si>
    <t>EEE Parts Procurement in the Product Assurance Plan</t>
  </si>
  <si>
    <t>Material Selection/Control in the Product Assurance Plan</t>
  </si>
  <si>
    <t>Dependability in the Product Assurance Plan</t>
  </si>
  <si>
    <t>MIP/KIP Planning in the Product Assurance Plan</t>
  </si>
  <si>
    <t>Contamination Control in the Product Assurance Plan</t>
  </si>
  <si>
    <t>TBDs and TBCs in the GBM-Power Box ICD</t>
  </si>
  <si>
    <t>TBDs in the Power Box Specification</t>
  </si>
  <si>
    <t>Reassigned to SASS</t>
  </si>
  <si>
    <t>TBCs in the GBM-PB Design Description</t>
  </si>
  <si>
    <t>TBCs in the Power Box CRTL</t>
  </si>
  <si>
    <t>Alignment Mirror on the NaI Detectors</t>
  </si>
  <si>
    <r>
      <t>8/31/2004</t>
    </r>
    <r>
      <rPr>
        <sz val="10"/>
        <rFont val="Arial"/>
        <family val="0"/>
      </rPr>
      <t xml:space="preserve">
1/25/2005</t>
    </r>
  </si>
  <si>
    <t>Critical Items Control in the Product Assurance Plan</t>
  </si>
  <si>
    <t>LAT PDR RFA 48 Response RevC.doc</t>
  </si>
  <si>
    <r>
      <t>7/2/2004</t>
    </r>
    <r>
      <rPr>
        <sz val="10"/>
        <rFont val="Arial"/>
        <family val="0"/>
      </rPr>
      <t xml:space="preserve">
</t>
    </r>
    <r>
      <rPr>
        <strike/>
        <sz val="10"/>
        <rFont val="Arial"/>
        <family val="2"/>
      </rPr>
      <t>8/17/2004</t>
    </r>
    <r>
      <rPr>
        <sz val="10"/>
        <rFont val="Arial"/>
        <family val="0"/>
      </rPr>
      <t xml:space="preserve">
8/25/2004</t>
    </r>
  </si>
  <si>
    <t>GBSYC-016 Response.tif</t>
  </si>
  <si>
    <t>GBM MLI Fab Plan 7-29-04.ppt</t>
  </si>
  <si>
    <t>MLI Schedule RFQ Draft2.pdf</t>
  </si>
  <si>
    <t>Systems Review
OK</t>
  </si>
  <si>
    <t>TBDs and TBCs in the GBM ICD</t>
  </si>
  <si>
    <t>Power Connection and TBDs/TBCs in the PB ICD</t>
  </si>
  <si>
    <t>Critical Items Control</t>
  </si>
  <si>
    <t>Qualification and Acceptance in the Product Assurance Plan</t>
  </si>
  <si>
    <t>Sinusoidal Swept Vibration</t>
  </si>
  <si>
    <t>Factors of Safety</t>
  </si>
  <si>
    <t>SC PDR RFA 10 Response.doc</t>
  </si>
  <si>
    <t>SS approved via email
6/20/05</t>
  </si>
  <si>
    <t>LAT CDR RFA 4 Response.doc</t>
  </si>
  <si>
    <t>LAT CDR RFA 36 Response.doc</t>
  </si>
  <si>
    <t>SC RFA 29 Response.ppt</t>
  </si>
  <si>
    <t>SC PDR RFA 20 Response.doc</t>
  </si>
  <si>
    <t>DG approved for BF via email
12/13/04</t>
  </si>
  <si>
    <t>JS approved via email
9/21/04
DG approved for BG via email
12/13/04</t>
  </si>
  <si>
    <t>PM Approved
12/12/04</t>
  </si>
  <si>
    <t>MCDR RFA 3 Response RevA.doc</t>
  </si>
  <si>
    <t>SC PDR RFA 35 Response.doc</t>
  </si>
  <si>
    <t>SC PDR RFA 28 ResponseRevA.doc</t>
  </si>
  <si>
    <t>JR Approved via email
2/20/04</t>
  </si>
  <si>
    <t>Gary Sneiderman</t>
  </si>
  <si>
    <t>Evaluate changing the baseline bottom tile mount concept to one that does not rely on a slipping interface</t>
  </si>
  <si>
    <t>Identify TDA's that will/may require the most disassembly to access or replace/repair.</t>
  </si>
  <si>
    <t>Provide an explanation for the discrepancy in the duration of the integration activity</t>
  </si>
  <si>
    <t>Lowell Klaisner</t>
  </si>
  <si>
    <t>Present a QA plan for the fabrication work at Fermilab of the scintillator tile assemblies</t>
  </si>
  <si>
    <t>Dennis Dillman</t>
  </si>
  <si>
    <t>Provide a risk management plan for ACD</t>
  </si>
  <si>
    <t>JR approved via email
2/17/05</t>
  </si>
  <si>
    <t>ER approved via email
2/24/04</t>
  </si>
  <si>
    <t>FH approved by email 2/24/04</t>
  </si>
  <si>
    <t>Anthony Arrigo
Steve Scott</t>
  </si>
  <si>
    <t>LAT CDR RFA 10 Response RevA.doc</t>
  </si>
  <si>
    <t>10/9/2003
3/2/2004</t>
  </si>
  <si>
    <t>PM Approved
2/19/04
Updated per JR comments</t>
  </si>
  <si>
    <t>PM Approved
2/19/04
Rev A written to address JR comments</t>
  </si>
  <si>
    <t>LAT CDR RFA 27 Response.doc</t>
  </si>
  <si>
    <t>GSRR RFA 4 Response.doc</t>
  </si>
  <si>
    <t>10/3/2003
3/4/2004</t>
  </si>
  <si>
    <t>GSRR RFA 3 Response RevA.doc</t>
  </si>
  <si>
    <t>PM Approved
4/2/05</t>
  </si>
  <si>
    <t>MPDR RFA 13 response.doc</t>
  </si>
  <si>
    <t>SC PDR RFA 43 Response.doc</t>
  </si>
  <si>
    <t>SC PDR RFA 41 Response.doc</t>
  </si>
  <si>
    <t>GBM PDR RFA 12 Response RevA.doc</t>
  </si>
  <si>
    <t>JR approved Rev A via email
3/9/04</t>
  </si>
  <si>
    <t>SC PDR RFA 42 Response RevA.doc</t>
  </si>
  <si>
    <t>BM approved via email
3/11/04</t>
  </si>
  <si>
    <t>SC PDR Recomm 2 Response.doc</t>
  </si>
  <si>
    <t>SC PDR Recomm 3 Response.doc</t>
  </si>
  <si>
    <t>SC PDR Recomm 4 Response.doc</t>
  </si>
  <si>
    <t>SC PDR Recomm 5 Response.doc</t>
  </si>
  <si>
    <t>SC PDR Recomm 7 Response.doc</t>
  </si>
  <si>
    <t>SC PDR Recomm 8 Response.doc</t>
  </si>
  <si>
    <t>SC PDR Recomm 9 Response.doc</t>
  </si>
  <si>
    <t>MPDR RFA 14 response.doc</t>
  </si>
  <si>
    <t>LAT CDR RFA 6 Response RevB.doc</t>
  </si>
  <si>
    <t>SC PDR Recomm 10 Response.doc</t>
  </si>
  <si>
    <t>MPDR RFA 2 Response.doc</t>
  </si>
  <si>
    <t>BM Comments
8/25/05</t>
  </si>
  <si>
    <t>SC PDR RFA 5 Response.doc</t>
  </si>
  <si>
    <t>Parts</t>
  </si>
  <si>
    <t>PM Approved
3/17/04</t>
  </si>
  <si>
    <t>Fred Huegel/Scott Kniffin</t>
  </si>
  <si>
    <t>3/22/2004 (Sent to Mark Goans)</t>
  </si>
  <si>
    <r>
      <t>10/9/2003</t>
    </r>
    <r>
      <rPr>
        <sz val="10"/>
        <rFont val="Arial"/>
        <family val="0"/>
      </rPr>
      <t xml:space="preserve">
3/23/2004</t>
    </r>
  </si>
  <si>
    <t>LAT CDR RFA 9 Response RevA.doc</t>
  </si>
  <si>
    <t>JR comments sent to BG, SS, CF
JR approved by email
3/26/04</t>
  </si>
  <si>
    <t>1/29/2004
3/30/2004</t>
  </si>
  <si>
    <t>SC PDR RFA 15 Response RevA.doc</t>
  </si>
  <si>
    <t>PM Approved
3/30/04</t>
  </si>
  <si>
    <t>Perform and document a audit of V5.0 TMM at the submodel level. Recommend running each submodel as a stand alone thru a series of developed c/o cases. There cases should reflect a process/method to rationalize key conduction networks and interfaces</t>
  </si>
  <si>
    <t>Conduct proof pressure tests of heat pipes @ 1.5 x MEOP.</t>
  </si>
  <si>
    <t>1/5/2004
12/10/2004
1/14/2005</t>
  </si>
  <si>
    <t>1) Provide some level of detail of the bonding (Nusil) of the heat pipes to the X-LAT plate. How achieve 10 mil thickniess of Nusil? Rivet w/Nusil cured or wet? How verify appropriate pressure on Nusil to achieve necessart thermal conductance? 2) Consider enforced displacements of X-LAT plate during T/V testing to simulate non-planarity of E-Box interface.</t>
  </si>
  <si>
    <t>Project Office Awaiting Updated Response from Spectrum Astro based on Project Office Comments sent on 8/17/04, updated comments sent on 2/24/05</t>
  </si>
  <si>
    <t>TM approved via email
6/7/05</t>
  </si>
  <si>
    <t>Critical inspection dimensions should be noted on each piece part drawing from which X-LAT tolerance study data was taken.</t>
  </si>
  <si>
    <t>Finalize U-Shape heat pipe design and determine if stress-relieved pocketing is required (0.100" regions).</t>
  </si>
  <si>
    <t>PM Approved
2/7/05</t>
  </si>
  <si>
    <t>Consider performing a qualification strength test for the X-LAT plate or increase the safety factor for observatory left to 2.6 on ultimate. The bolts at the lift point locations could be increased in size to meet the required no test factors of safety. Also verify that all other elements of the X-LAT plate meet no test factors of safety.</t>
  </si>
  <si>
    <t>Previous (CDR) X-LAT TMM was not adequately checked out print integration into V5.00 TMM. No submodel c/o process was implemented (in all cases) in the synthesis of V5.0 TMM.</t>
  </si>
  <si>
    <t>V5.0 TMM has been synthesized from a number of submodel, These submodels (in all cases) have not gone thru a rigorous check out prior to this integration, (evidenced by X-LAT model from CDR).</t>
  </si>
  <si>
    <t>Significant interface stresses could result from non-optimum torquing of fasteners.</t>
  </si>
  <si>
    <t>It was unclear if 1.5 x MEOP requirement was in current documentation. There was mention of a 1.2 x MEOP test.</t>
  </si>
  <si>
    <t>Knowledge that tolerances are within spec. is key to successful integration of X-LAT assembly.</t>
  </si>
  <si>
    <t>Final stress margins for U-shape pipe may require design change to X-LAT plate.</t>
  </si>
  <si>
    <t>The load path for a highly redundant structure should be verified by test or the model load path should be verified by model survey yesy along with no test safety factors of 2.0 on yield and 2.6 on ultimate.</t>
  </si>
  <si>
    <t>Larry Mignosa</t>
  </si>
  <si>
    <t>Ku</t>
  </si>
  <si>
    <t>Nordby/
Campell</t>
  </si>
  <si>
    <t>Goodman/
Nordby</t>
  </si>
  <si>
    <t>FH approved via email
8/30/04</t>
  </si>
  <si>
    <t>EA worked with RZ to address comments  Email from RZ to EA closed on 4/5/04</t>
  </si>
  <si>
    <t>PM Approved
4/4/04</t>
  </si>
  <si>
    <t>SS approved via email
4/8/04</t>
  </si>
  <si>
    <t>FSW PDR RFA 6 Response.doc</t>
  </si>
  <si>
    <t>RFA</t>
  </si>
  <si>
    <r>
      <t>3/2/2004</t>
    </r>
    <r>
      <rPr>
        <sz val="10"/>
        <rFont val="Arial"/>
        <family val="0"/>
      </rPr>
      <t xml:space="preserve">
4/13/2004</t>
    </r>
  </si>
  <si>
    <t>PM Approved
4/15/2004</t>
  </si>
  <si>
    <r>
      <t>11/18/2003</t>
    </r>
    <r>
      <rPr>
        <sz val="10"/>
        <rFont val="Arial"/>
        <family val="0"/>
      </rPr>
      <t xml:space="preserve">
4/19/2004</t>
    </r>
  </si>
  <si>
    <t>LAT CDR RFA 32 Response RevA.doc</t>
  </si>
  <si>
    <t>EEPROM Corruption</t>
  </si>
  <si>
    <t>SC CDR</t>
  </si>
  <si>
    <t>Ensure "Artifacts" Required by IV&amp;V are Delivered Before MRR</t>
  </si>
  <si>
    <t>Size Software DB and Arrays to Allow Monitoring of all Analogs</t>
  </si>
  <si>
    <t>Steve Scott
Erik Andrews</t>
  </si>
  <si>
    <t>Collect Test Phase Diagnostic Data into Diagnostic T/M Packets</t>
  </si>
  <si>
    <t>Specify Conditions the Thrusters be Enabled under Various Modes</t>
  </si>
  <si>
    <t>Detail the Software QA Evaluation of the GN&amp;C FSW</t>
  </si>
  <si>
    <t>Steve Scott
Al Vernacchio</t>
  </si>
  <si>
    <t>Perform EDAC Check to Check for Bits Stuck on Low</t>
  </si>
  <si>
    <t>Conduct Test Reviews Before and After FSW Testing</t>
  </si>
  <si>
    <t>Add Logic to Idle Mode Enable Command</t>
  </si>
  <si>
    <t>Ron Zellar
Lisa Shears</t>
  </si>
  <si>
    <t>Provide Outcome of Project Assessment of the Mission CSCI</t>
  </si>
  <si>
    <t>Expand on FSW (GN&amp;C/C&amp;DH) at the Upcoming S/C CDR</t>
  </si>
  <si>
    <t>MCDR</t>
  </si>
  <si>
    <t>1) Document X-LAT Updated TMM per CDRL102 rqmts in a report (to GSFC)
2) Run X-LAT TMM as a stand alone model thru a series of check out cases and provide results as a part of model documentation report to GSFC.</t>
  </si>
  <si>
    <t>1) Discussions at the review did not clear up this level of detail.
2) Concern that distorted X-LAT plate might affect thermal conductance of joint.</t>
  </si>
  <si>
    <t>SC FSW CDR</t>
  </si>
  <si>
    <t>FSW CDR RFA 4 Response.doc</t>
  </si>
  <si>
    <t>FSW CDR RFA 9 Response.doc</t>
  </si>
  <si>
    <t>FSW CDR RFA 10 Response.doc</t>
  </si>
  <si>
    <t>SN approved via email
5/3/04</t>
  </si>
  <si>
    <t>SS approved via emai
5/3/04</t>
  </si>
  <si>
    <t>SS approved via email
5/3/04</t>
  </si>
  <si>
    <t>SC PDR RFA 23 Response RevA.doc</t>
  </si>
  <si>
    <t>SS approved via email
5/16/04</t>
  </si>
  <si>
    <t>JW approved via email
5/19/04</t>
  </si>
  <si>
    <t>Mark Goans approved via email
5/20/04</t>
  </si>
  <si>
    <t>MG approved via email
5/19/04</t>
  </si>
  <si>
    <t>SB approved via email
5/21/04</t>
  </si>
  <si>
    <t>RZ approved by email
5/21/04</t>
  </si>
  <si>
    <t>PM Approved
5/25/04</t>
  </si>
  <si>
    <t>Paul Baird summarized Swales review
JR approved via email
5/25/04</t>
  </si>
  <si>
    <t>PS approved via email
5/30/04</t>
  </si>
  <si>
    <t>CLOSED @ CDR</t>
  </si>
  <si>
    <t>SG approved via email
1/5/05</t>
  </si>
  <si>
    <t>12/2/2004
1/4/2005</t>
  </si>
  <si>
    <t>JW approved via email
1/5/05</t>
  </si>
  <si>
    <t xml:space="preserve">Review of APA and SADA Qualifcation Data by Mechanism Expert </t>
  </si>
  <si>
    <t>Send to Mark Underdown</t>
  </si>
  <si>
    <t>Effective Area req.of NaI Crystal not met @ 14 KeV</t>
  </si>
  <si>
    <t>Phil Sabelhaus
Sam Placanica
Ron Zellar</t>
  </si>
  <si>
    <t>Phil Sabelhaus
Minh Phan
Scott Glubke</t>
  </si>
  <si>
    <t>Sam Placanica</t>
  </si>
  <si>
    <t>Bill Fischer</t>
  </si>
  <si>
    <t>Scott Glubke
Don Kniffen</t>
  </si>
  <si>
    <t>Steve Battel
Don Kniffen</t>
  </si>
  <si>
    <t>Scott Glubke</t>
  </si>
  <si>
    <t>PER</t>
  </si>
  <si>
    <t>Plan by MCDR</t>
  </si>
  <si>
    <t>FSRR1</t>
  </si>
  <si>
    <t>FSRR2</t>
  </si>
  <si>
    <t>FSRR3</t>
  </si>
  <si>
    <t>FSRR4</t>
  </si>
  <si>
    <t>FSRR5</t>
  </si>
  <si>
    <t>FSRR6</t>
  </si>
  <si>
    <t>FSRR9</t>
  </si>
  <si>
    <t>FSRR10</t>
  </si>
  <si>
    <t>PM Approved
6/3/04</t>
  </si>
  <si>
    <t>Steve Scott
Scott Schield</t>
  </si>
  <si>
    <t>Confusion over SC-LAT ICD Final Release</t>
  </si>
  <si>
    <t>Tim Morse</t>
  </si>
  <si>
    <t>Al Vernacchio</t>
  </si>
  <si>
    <t>Responding to comments from Originator</t>
  </si>
  <si>
    <t>2 Open - 1 Submitted to Board chair for closure, 1 Due at IRR</t>
  </si>
  <si>
    <t>GBSYC-017 Response.tif</t>
  </si>
  <si>
    <t>GBSYC-018 Response.tif</t>
  </si>
  <si>
    <t>Chris Clark</t>
  </si>
  <si>
    <t>Incorrect LAT CDR Date</t>
  </si>
  <si>
    <t>LAT Purge Requirements for Relative Humidity</t>
  </si>
  <si>
    <t>LAT Requirements for Helium Sensitivity</t>
  </si>
  <si>
    <t>Joy Bretthauer</t>
  </si>
  <si>
    <t>Norman Rioux</t>
  </si>
  <si>
    <t>Steve Ritz</t>
  </si>
  <si>
    <t>Resolve "If Possible" in Requirement MSS 3.3.3.4</t>
  </si>
  <si>
    <t>Operations Concept at 2 times LAT Data Rate</t>
  </si>
  <si>
    <t>Scott Fallek</t>
  </si>
  <si>
    <t>Review Impact of Power Safe Safe Mode with Instruments</t>
  </si>
  <si>
    <t>MPDR - 1 month</t>
  </si>
  <si>
    <t>Observatory CG Budget</t>
  </si>
  <si>
    <t>30% Heater Design Control Margin</t>
  </si>
  <si>
    <t>Arun Guha</t>
  </si>
  <si>
    <t>Resolver with Project the Intent of CDRL 29</t>
  </si>
  <si>
    <t>John Deily</t>
  </si>
  <si>
    <t>Include Subsystem Requirements in CDRL 29</t>
  </si>
  <si>
    <t>MCDR RFA 4 Response.doc</t>
  </si>
  <si>
    <t>Work with Instruments to Understand Actions Necessary due to Anomalous Conditions</t>
  </si>
  <si>
    <t>Nick Gaudio</t>
  </si>
  <si>
    <t>Reprogramming of the Mission and ISM CSCI</t>
  </si>
  <si>
    <t>RAM Patching and EEPROM Reprogramming</t>
  </si>
  <si>
    <t>Boot Level Requirements</t>
  </si>
  <si>
    <t>PDR</t>
  </si>
  <si>
    <t>LAT Key Parameters for Safing Instrument</t>
  </si>
  <si>
    <t>GBM Key Parameters for Safing Instrument</t>
  </si>
  <si>
    <t>Examine Parent Requirement &amp; Traceability for CDH50</t>
  </si>
  <si>
    <t>Trickle Charging Requirements</t>
  </si>
  <si>
    <t>Cooling of Battery on Launch Vehicle</t>
  </si>
  <si>
    <t>Ed Shippey</t>
  </si>
  <si>
    <t>Requirement for Lifting of Spacecraft and Observatory</t>
  </si>
  <si>
    <t>Roger Jellum</t>
  </si>
  <si>
    <t>Define Requirements for Simulators (SIIS, CTS &amp; MTS)</t>
  </si>
  <si>
    <t>GS SDR RFA 7 Response RevB.doc</t>
  </si>
  <si>
    <t>SIIS Design &amp; Test Consistent with other EGSE that Touches Flight Hardware</t>
  </si>
  <si>
    <t>Develop a Plan for ITOS Use in SC &amp; Observatory Testing</t>
  </si>
  <si>
    <t>Simulator Functionality to Provide Intended Purpose</t>
  </si>
  <si>
    <t>X-Band Antenna Deployment System</t>
  </si>
  <si>
    <t>Component Level Acoustic Test</t>
  </si>
  <si>
    <t>Lou Fantano</t>
  </si>
  <si>
    <t>Request for Waiver for Box Level Thermal Cycling in Vacuum</t>
  </si>
  <si>
    <t>Approach for Assessing Analysis Uncertainty in Pointing Analysis</t>
  </si>
  <si>
    <t>Single Point Hold Down on X-Band Antenna Deployment</t>
  </si>
  <si>
    <t>Verification of Jitter from SADA &amp; Gimbal</t>
  </si>
  <si>
    <t>Evaluate Sine Vibration of the Solar Array at the Subsystem Level</t>
  </si>
  <si>
    <t>Document Requirement for Deployed Frequencies of Solar Array and X-band Boom</t>
  </si>
  <si>
    <t>Verification of Harnesses via Test</t>
  </si>
  <si>
    <t>EMI Testing of the Flight Battery</t>
  </si>
  <si>
    <t>Optical Bench Testing</t>
  </si>
  <si>
    <t>Review SC MAR for Vibration Testing Requirements</t>
  </si>
  <si>
    <t>Robert Klar</t>
  </si>
  <si>
    <t>Investigate Whether the EEPROM on the RAD750 must be used to Boot</t>
  </si>
  <si>
    <t>FSW27 Clarification</t>
  </si>
  <si>
    <t>Common Elements Between the ISM Function and the Primary FSW</t>
  </si>
  <si>
    <t>Include the SOW in the Requirements Flowdown</t>
  </si>
  <si>
    <t>Specify Complete Set of Initial Conditions for GNC Sun Capture</t>
  </si>
  <si>
    <t>Clarify FSW8</t>
  </si>
  <si>
    <t>Correct Typos in FSW69</t>
  </si>
  <si>
    <t>Additional Typos in FSW Requirements</t>
  </si>
  <si>
    <t xml:space="preserve">Subject the Solar Array Wing to 3-Axis Sine Vibration Test </t>
  </si>
  <si>
    <t>Modify Passive S/C Thermal Design to Meet SSR and S-Band Goal</t>
  </si>
  <si>
    <t>Effect of Variable Spacecraft Attitude on Drag Model</t>
  </si>
  <si>
    <t xml:space="preserve">Define Mitigation for the Risk of cPCI Gold Fretting </t>
  </si>
  <si>
    <t>Assess Orbital Heating Environments of Beta Angle up to -52 Deg.</t>
  </si>
  <si>
    <t>Bill Fischer
John Sharp</t>
  </si>
  <si>
    <t>Demonstrate the Design Capability to Execute the De-orbit Plan</t>
  </si>
  <si>
    <t>Analyze Thermal Response of Sun on –X Face of the Spacecraft</t>
  </si>
  <si>
    <t>Bill Fischer
Ron Zellar</t>
  </si>
  <si>
    <t>LAT Humidity Control Requirements from I&amp;T through Launch</t>
  </si>
  <si>
    <t>Bob Vernier
Tom Venator</t>
  </si>
  <si>
    <t>PM Approved
6/9/04</t>
  </si>
  <si>
    <t xml:space="preserve">
DG approved via email
4/4/05</t>
  </si>
  <si>
    <t>RZ approved via email
3/30/05</t>
  </si>
  <si>
    <t>JR approved via email
3/2/05</t>
  </si>
  <si>
    <t>TM approved via email
9/15/04</t>
  </si>
  <si>
    <t>FH approved via email
10/8/04</t>
  </si>
  <si>
    <t>JW approved in a meeting
2/2/05</t>
  </si>
  <si>
    <t>FH approved Rev B via email
1/18/05</t>
  </si>
  <si>
    <t>SS approved Rev B via email
1/21/05</t>
  </si>
  <si>
    <t>BG approved Rev B via email
1/27/05</t>
  </si>
  <si>
    <t>JB approved via email
11/23/04</t>
  </si>
  <si>
    <t>SS approved via email
1/21/05</t>
  </si>
  <si>
    <t>JR approved via email
1/3/05</t>
  </si>
  <si>
    <t>SS approved via email
1/21/04</t>
  </si>
  <si>
    <t>SC PDR RFA 12 Response RevC.doc</t>
  </si>
  <si>
    <t>3/2/2004
2/18/2005</t>
  </si>
  <si>
    <t>SK approved via email
6/10/04</t>
  </si>
  <si>
    <t>Igor Lazbin (Scott Dow, Esteen Bottlinger)</t>
  </si>
  <si>
    <t>Jim Howe</t>
  </si>
  <si>
    <t>Igor Lazbin
Scott Dow</t>
  </si>
  <si>
    <t>Ken Lewis</t>
  </si>
  <si>
    <t>Scott Capehart</t>
  </si>
  <si>
    <t>Joe Chott</t>
  </si>
  <si>
    <t>Ron Grebe</t>
  </si>
  <si>
    <t>Joy Henegar</t>
  </si>
  <si>
    <t>Combined with #7</t>
  </si>
  <si>
    <t>Combined with #5</t>
  </si>
  <si>
    <t>SAI memo dated 3/18/03</t>
  </si>
  <si>
    <t>SAI approved ECR023 for X-band boom
Solar Array freq is goal</t>
  </si>
  <si>
    <t>Melton recommend closure - flight battery installed for Obs. EMI per CDR charts</t>
  </si>
  <si>
    <t>TD approved verbally
8/20/04</t>
  </si>
  <si>
    <t>Report in Project review.  Comments to be submitted to SLAC and worked outside of RFA</t>
  </si>
  <si>
    <r>
      <t xml:space="preserve">Monitored Instrument items captured in ICD for final approval
</t>
    </r>
    <r>
      <rPr>
        <sz val="10"/>
        <color indexed="12"/>
        <rFont val="Arial"/>
        <family val="2"/>
      </rPr>
      <t>Only need to monitor analogs &amp; discretes, not 1553</t>
    </r>
  </si>
  <si>
    <t>EA comments: "With respect to the SC recognizing the instruments are alive, it is documented in the 1553 ICD, section 4.11.  It basically states that a 'reporting/non-reporting' flag will be maintained for each instrument. That the receipt of telemetry is an indication that the instrument is alive.  If no telemetry is received after X (ground settable) frames, the instrument will be flagged as not-reporting.  With respect to the Instruments recognizing the SC is 'alive', the 1553 ICD, Section 4.5 documents the following: "If a payload stops receiving this message (Attitude updates), then the payload should assume that the S/C is entering safemode and that payload power may be removed at any time." This RFA can be closed."</t>
  </si>
  <si>
    <t>EA comments:"There are no issues/concerns with the GBM SIIS.  Some Details of the LAT SIIS usage remain in work. Specifically, assessing the amount of in-line testing the SLAC team plans to perform with the SIIS.  These LAT SIIS testing usage issues are being worked in the normal course of business.  This RFA can be closed."</t>
  </si>
  <si>
    <t>SS approved via email
6/9/05</t>
  </si>
  <si>
    <t>EA comments: "This RFA addresses the safety concerns that SLAC has with using the SIIS to test / interface to its instrument.  In December 2002 to GPO, and on Jan 3, 2003 to SLAC/MSFC, Spectrum presented their testing and Safety approach for the SIIS.  This satisfied the intent of this RFA - it can be closed."</t>
  </si>
  <si>
    <t>EA comments: "A series of telecons were held with Spectrum in December and January, followed by an on-site meeting in late January.  The approach is/was to define the boundary between the AstroRT system being used in SC/Obs I&amp;T and the Ops Team using ITOS.  This division of labor was being defined. With the addition of Mike Rackley to the team, Erik requested that Mike oversee this action.  Personally, I feel this RFA can be closed, but you may wish to check with Mike to see if there is more information you'd find useful. (I have not been actively working this since the January meeting.)"</t>
  </si>
  <si>
    <t>Al Lieberman</t>
  </si>
  <si>
    <t>Requirements Traceability &amp; Verification Matrix</t>
  </si>
  <si>
    <t>Mary Esfandiari</t>
  </si>
  <si>
    <t>Engineering Test Unit and Flight Data System Simulator</t>
  </si>
  <si>
    <t>LAT IOC &amp; GBM IOC SW and Data to SSC</t>
  </si>
  <si>
    <t>Different Instrument Data Streams to SSC</t>
  </si>
  <si>
    <t>Tim Gruner</t>
  </si>
  <si>
    <t>Define a SC and Instrument Jitter Spec</t>
  </si>
  <si>
    <t>Tim Gruner
Dennis Dillman</t>
  </si>
  <si>
    <t>Revisit Requirement for Deorbit Propulsion System</t>
  </si>
  <si>
    <t>Fault Tolerance and Reliability Requirements</t>
  </si>
  <si>
    <t>Tim Gruner
Alan Posey</t>
  </si>
  <si>
    <t>System Level Mass Breakdown</t>
  </si>
  <si>
    <t>Tim Gruner
Alan Posey
Paul Guy</t>
  </si>
  <si>
    <t>Review Requirements Stated as Design Solutions and Revise</t>
  </si>
  <si>
    <t>Nick White</t>
  </si>
  <si>
    <t>Analysis Software Configuration Control</t>
  </si>
  <si>
    <t>Lack of TDRSS Coverage during a Burst</t>
  </si>
  <si>
    <t>Common Higher-Level Analysis Software Environment</t>
  </si>
  <si>
    <t>Requirement for Data Latency to Guest Observer</t>
  </si>
  <si>
    <t>Nick White
Mary Esfandiari</t>
  </si>
  <si>
    <t>Role of the HEASARC</t>
  </si>
  <si>
    <t>Make GBM Localization a Requirement</t>
  </si>
  <si>
    <t>Add GBM Requirements for All-Sky Monitor Data Analysis and TOO Alerts</t>
  </si>
  <si>
    <t>Data Format Standards for Level 1 and Above</t>
  </si>
  <si>
    <t>Science Community Expectations</t>
  </si>
  <si>
    <t>Joint Analysis and Coordinated Observations</t>
  </si>
  <si>
    <t>Alan Posey</t>
  </si>
  <si>
    <t>SC CDR RFA 7 Response RevC.doc</t>
  </si>
  <si>
    <t>PM Approved
5/17/05
PM Approved update
7/20/05</t>
  </si>
  <si>
    <t>5/17/2005
7/20/2005</t>
  </si>
  <si>
    <t>Detailed System Level Contamination Control Plan</t>
  </si>
  <si>
    <t>Calibration of Both Instruments Over Predicted Temperature Extremes</t>
  </si>
  <si>
    <t>Develop Preliminary Mechanical Environmental Specifications</t>
  </si>
  <si>
    <t>ACD CDR</t>
  </si>
  <si>
    <t>He &amp; humidity rqmt documented in ICD, no discussion of He in GN2</t>
  </si>
  <si>
    <t>No discussion of He in GN2</t>
  </si>
  <si>
    <t>Talk to Art re: He budgets</t>
  </si>
  <si>
    <t>Talk to Art</t>
  </si>
  <si>
    <t>FSW CDR Recommendation 2 Response RevA.doc</t>
  </si>
  <si>
    <t>SC PDR RFA 6 Response RevA.doc</t>
  </si>
  <si>
    <r>
      <t>4/28/2004</t>
    </r>
    <r>
      <rPr>
        <sz val="10"/>
        <rFont val="Arial"/>
        <family val="0"/>
      </rPr>
      <t xml:space="preserve">
6/14/2004</t>
    </r>
  </si>
  <si>
    <t>BM approved via email
6/10/04</t>
  </si>
  <si>
    <t>PM Approved
6/26/04</t>
  </si>
  <si>
    <t>Marty Davis
John Hrastar</t>
  </si>
  <si>
    <t>Helmuth Spieler</t>
  </si>
  <si>
    <t>6/30/04
(Sent to Mark Goans)</t>
  </si>
  <si>
    <t>FH approved via email
7/1/04</t>
  </si>
  <si>
    <t>GDPB-029 response.doc</t>
  </si>
  <si>
    <t>FSW PDR RFA 5 Response RevB.doc</t>
  </si>
  <si>
    <t>Input RFA</t>
  </si>
  <si>
    <t>AW01</t>
  </si>
  <si>
    <t>BM01</t>
  </si>
  <si>
    <t>BM02</t>
  </si>
  <si>
    <t>BM03</t>
  </si>
  <si>
    <t>GBSYC-001</t>
  </si>
  <si>
    <t>GBSYC-002</t>
  </si>
  <si>
    <t>GBSYC-003</t>
  </si>
  <si>
    <t>GBSYC-004</t>
  </si>
  <si>
    <t>GBSYC-005</t>
  </si>
  <si>
    <t>BM04</t>
  </si>
  <si>
    <t>MCDR RFA 13 Response RevA.doc</t>
  </si>
  <si>
    <t>JR approved via email
12/14/04</t>
  </si>
  <si>
    <t>PS approved via email
12/14/04</t>
  </si>
  <si>
    <t>GBSYC-006</t>
  </si>
  <si>
    <t>DG01</t>
  </si>
  <si>
    <t>GBSYC-007</t>
  </si>
  <si>
    <t>SI approved via email
10/25/04</t>
  </si>
  <si>
    <t>PM Approved
10/24/04</t>
  </si>
  <si>
    <t>MCDR RFA 1 Response RevA.doc</t>
  </si>
  <si>
    <t>DG02</t>
  </si>
  <si>
    <t>GBSYC-008</t>
  </si>
  <si>
    <t>DK01</t>
  </si>
  <si>
    <t>GBSYC-009</t>
  </si>
  <si>
    <t>EA01</t>
  </si>
  <si>
    <t>GBSYC-010</t>
  </si>
  <si>
    <t>EA02</t>
  </si>
  <si>
    <t>GBSYC-011</t>
  </si>
  <si>
    <t>FB01</t>
  </si>
  <si>
    <t>GBSYC-012</t>
  </si>
  <si>
    <t>JB01</t>
  </si>
  <si>
    <t>PM Approved
10/27/04</t>
  </si>
  <si>
    <r>
      <t>10/21/2004</t>
    </r>
    <r>
      <rPr>
        <sz val="10"/>
        <rFont val="Arial"/>
        <family val="0"/>
      </rPr>
      <t xml:space="preserve">
11/8/2004</t>
    </r>
  </si>
  <si>
    <t>MCDR RFA 2 Response.doc</t>
  </si>
  <si>
    <t>GS SDR RFA 6 Response.doc</t>
  </si>
  <si>
    <t>GS SDR RFA 15 Response.doc</t>
  </si>
  <si>
    <t>GS SDR RFA 17 Response.doc</t>
  </si>
  <si>
    <t>GS SDR RFA 25 Response.doc</t>
  </si>
  <si>
    <t>GBSYC-013</t>
  </si>
  <si>
    <t>JH01</t>
  </si>
  <si>
    <t>GBSYC-014</t>
  </si>
  <si>
    <t>JO01</t>
  </si>
  <si>
    <t>GBSYC-015</t>
  </si>
  <si>
    <t>JO02</t>
  </si>
  <si>
    <t>GBSYC-016</t>
  </si>
  <si>
    <t>JO03</t>
  </si>
  <si>
    <t>GBSYC-017</t>
  </si>
  <si>
    <t>JR01</t>
  </si>
  <si>
    <t>GBSYC-018</t>
  </si>
  <si>
    <t>JR02</t>
  </si>
  <si>
    <t>GBSYC-019</t>
  </si>
  <si>
    <t>LB01</t>
  </si>
  <si>
    <t>PM Approved 5/17/04,
Updated response sent to TM
12/10/04
KG OK
AV comment re: TBDs in structal analysis
Comment sent back to SASS on 3/4 re: TBD
Agreed in meeting with Goans to provide to SS and TM
4/14/05</t>
  </si>
  <si>
    <t>Sent to PM
2/25/05
KG OK
AV comment re RWA MTBF and impact of table
3/2/05
Agreed to send response to SB during GPO meeting with Goans
4/14/05</t>
  </si>
  <si>
    <t>GS SDR RFA 16 Response.doc</t>
  </si>
  <si>
    <t>GBSYC-020</t>
  </si>
  <si>
    <t>LB02</t>
  </si>
  <si>
    <t>GBSYC-021</t>
  </si>
  <si>
    <t>LB03</t>
  </si>
  <si>
    <t>OK
BG reviewed and OK'd</t>
  </si>
  <si>
    <t>MCDR RFA 12 Response.doc</t>
  </si>
  <si>
    <t>SS approved via email
9/22/04</t>
  </si>
  <si>
    <t>GBSYC-022</t>
  </si>
  <si>
    <t>NR01</t>
  </si>
  <si>
    <t>NR02</t>
  </si>
  <si>
    <t>FH01</t>
  </si>
  <si>
    <t>LB04</t>
  </si>
  <si>
    <t>Power Box Operating Voltage Specification</t>
  </si>
  <si>
    <t>ACTEL FPGA use on GBM Power Box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</si>
</sst>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m/d/yy"/>
    <numFmt numFmtId="168" formatCode="[$-409]dddd\,\ mmmm\ dd\,\ yyyy"/>
    <numFmt numFmtId="169" formatCode="m/d/yy;@"/>
    <numFmt numFmtId="170" formatCode="[$€-2]\ #,##0.00_);[Red]\([$€-2]\ #,##0.00\)"/>
    <numFmt numFmtId="171" formatCode="[$-409]mm\-yy;@"/>
    <numFmt numFmtId="172" formatCode="[$-409]mm/yy;@"/>
  </numFmts>
  <fonts count="14">
    <font>
      <sz val="10"/>
      <name val="Arial"/>
      <family val="0"/>
    </font>
    <font>
      <b/>
      <sz val="10"/>
      <name val="Arial"/>
      <family val="2"/>
    </font>
    <font>
      <b/>
      <sz val="12"/>
      <name val="Arial"/>
      <family val="2"/>
    </font>
    <font>
      <u val="single"/>
      <sz val="10"/>
      <color indexed="12"/>
      <name val="Arial"/>
      <family val="0"/>
    </font>
    <font>
      <u val="single"/>
      <sz val="10"/>
      <color indexed="20"/>
      <name val="Arial"/>
      <family val="0"/>
    </font>
    <font>
      <b/>
      <u val="single"/>
      <sz val="10"/>
      <color indexed="12"/>
      <name val="Arial"/>
      <family val="2"/>
    </font>
    <font>
      <sz val="8"/>
      <name val="Arial"/>
      <family val="2"/>
    </font>
    <font>
      <u val="single"/>
      <sz val="8"/>
      <color indexed="12"/>
      <name val="Arial"/>
      <family val="2"/>
    </font>
    <font>
      <sz val="12"/>
      <name val="Arial"/>
      <family val="2"/>
    </font>
    <font>
      <sz val="8"/>
      <name val="Tahoma"/>
      <family val="2"/>
    </font>
    <font>
      <sz val="9"/>
      <name val="Arial"/>
      <family val="2"/>
    </font>
    <font>
      <strike/>
      <sz val="10"/>
      <name val="Arial"/>
      <family val="2"/>
    </font>
    <font>
      <sz val="10"/>
      <color indexed="12"/>
      <name val="Arial"/>
      <family val="2"/>
    </font>
    <font>
      <b/>
      <i/>
      <sz val="10"/>
      <name val="Arial"/>
      <family val="2"/>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solid">
        <fgColor indexed="45"/>
        <bgColor indexed="64"/>
      </patternFill>
    </fill>
  </fills>
  <borders count="3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style="thin"/>
      <top style="thin"/>
      <bottom style="thin"/>
    </border>
    <border>
      <left style="thin"/>
      <right style="double"/>
      <top style="thin"/>
      <bottom style="thin"/>
    </border>
    <border>
      <left style="double"/>
      <right style="thin"/>
      <top style="thin"/>
      <bottom>
        <color indexed="63"/>
      </bottom>
    </border>
    <border>
      <left style="double"/>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double"/>
      <right style="thin"/>
      <top>
        <color indexed="63"/>
      </top>
      <bottom>
        <color indexed="63"/>
      </bottom>
    </border>
    <border>
      <left style="thin"/>
      <right style="double"/>
      <top>
        <color indexed="63"/>
      </top>
      <bottom>
        <color indexed="63"/>
      </bottom>
    </border>
    <border>
      <left style="double"/>
      <right style="thin"/>
      <top style="medium"/>
      <bottom style="double"/>
    </border>
    <border>
      <left style="thin"/>
      <right style="thin"/>
      <top style="medium"/>
      <bottom style="double"/>
    </border>
    <border>
      <left style="thin"/>
      <right style="double"/>
      <top style="medium"/>
      <bottom style="double"/>
    </border>
    <border>
      <left style="double"/>
      <right style="thin"/>
      <top style="double"/>
      <bottom>
        <color indexed="63"/>
      </bottom>
    </border>
    <border>
      <left style="thin"/>
      <right style="thin"/>
      <top style="double"/>
      <bottom>
        <color indexed="63"/>
      </bottom>
    </border>
    <border>
      <left>
        <color indexed="63"/>
      </left>
      <right style="double"/>
      <top style="double"/>
      <bottom>
        <color indexed="63"/>
      </bottom>
    </border>
    <border>
      <left style="thin"/>
      <right style="thin"/>
      <top style="thin"/>
      <bottom style="mediu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334">
    <xf numFmtId="0" fontId="0" fillId="0" borderId="0" xfId="0" applyAlignment="1">
      <alignment/>
    </xf>
    <xf numFmtId="0" fontId="1" fillId="0" borderId="0" xfId="0" applyFont="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 xfId="0" applyBorder="1" applyAlignment="1">
      <alignment wrapText="1"/>
    </xf>
    <xf numFmtId="0" fontId="0" fillId="0" borderId="1" xfId="0" applyBorder="1" applyAlignment="1">
      <alignment horizontal="center" wrapText="1"/>
    </xf>
    <xf numFmtId="14" fontId="0" fillId="0" borderId="1" xfId="0" applyNumberFormat="1" applyBorder="1" applyAlignment="1">
      <alignment horizontal="center" wrapText="1"/>
    </xf>
    <xf numFmtId="0" fontId="1" fillId="2" borderId="1" xfId="0" applyFont="1" applyFill="1" applyBorder="1" applyAlignment="1">
      <alignment horizontal="center" wrapText="1"/>
    </xf>
    <xf numFmtId="0" fontId="0" fillId="0" borderId="1" xfId="0" applyFill="1" applyBorder="1" applyAlignment="1">
      <alignment wrapText="1"/>
    </xf>
    <xf numFmtId="0" fontId="1" fillId="3" borderId="1" xfId="0" applyFont="1" applyFill="1" applyBorder="1" applyAlignment="1">
      <alignment horizontal="center" wrapText="1"/>
    </xf>
    <xf numFmtId="14" fontId="0" fillId="0" borderId="0" xfId="0" applyNumberFormat="1" applyBorder="1" applyAlignment="1">
      <alignment horizontal="center" wrapText="1"/>
    </xf>
    <xf numFmtId="0" fontId="0" fillId="0" borderId="0" xfId="0" applyBorder="1" applyAlignment="1">
      <alignment wrapText="1"/>
    </xf>
    <xf numFmtId="0" fontId="0" fillId="0" borderId="0" xfId="0" applyBorder="1" applyAlignment="1">
      <alignment horizontal="center" wrapText="1"/>
    </xf>
    <xf numFmtId="0" fontId="1" fillId="0" borderId="1" xfId="0" applyFont="1" applyBorder="1" applyAlignment="1">
      <alignment wrapText="1"/>
    </xf>
    <xf numFmtId="0" fontId="1" fillId="0" borderId="0" xfId="0" applyFont="1" applyBorder="1" applyAlignment="1">
      <alignment wrapText="1"/>
    </xf>
    <xf numFmtId="0" fontId="0" fillId="0" borderId="1" xfId="0" applyBorder="1" applyAlignment="1">
      <alignment horizontal="center" vertical="top" wrapText="1"/>
    </xf>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0" fontId="1" fillId="0" borderId="0" xfId="0" applyFont="1" applyBorder="1" applyAlignment="1">
      <alignment horizontal="center" wrapText="1"/>
    </xf>
    <xf numFmtId="0" fontId="5" fillId="0" borderId="1" xfId="20" applyFont="1" applyBorder="1" applyAlignment="1">
      <alignment horizontal="center" wrapText="1"/>
    </xf>
    <xf numFmtId="14" fontId="7" fillId="0" borderId="1" xfId="20" applyNumberFormat="1" applyFont="1" applyBorder="1" applyAlignment="1">
      <alignment horizontal="center" wrapText="1"/>
    </xf>
    <xf numFmtId="0" fontId="0" fillId="0" borderId="1" xfId="0" applyBorder="1" applyAlignment="1">
      <alignment/>
    </xf>
    <xf numFmtId="0" fontId="1" fillId="0" borderId="2" xfId="0" applyFont="1" applyBorder="1" applyAlignment="1">
      <alignment horizontal="centerContinuous"/>
    </xf>
    <xf numFmtId="0" fontId="1" fillId="0" borderId="3" xfId="0" applyFont="1" applyBorder="1" applyAlignment="1">
      <alignment/>
    </xf>
    <xf numFmtId="0" fontId="1" fillId="0" borderId="4" xfId="0" applyFont="1" applyBorder="1" applyAlignment="1">
      <alignment/>
    </xf>
    <xf numFmtId="0" fontId="0" fillId="0" borderId="5" xfId="0" applyBorder="1" applyAlignment="1">
      <alignment/>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right" wrapText="1"/>
    </xf>
    <xf numFmtId="0" fontId="0" fillId="0" borderId="1" xfId="0" applyBorder="1" applyAlignment="1">
      <alignment horizontal="center"/>
    </xf>
    <xf numFmtId="0" fontId="1" fillId="0" borderId="3" xfId="0" applyFont="1" applyBorder="1" applyAlignment="1">
      <alignment wrapText="1"/>
    </xf>
    <xf numFmtId="0" fontId="0" fillId="0" borderId="1" xfId="0" applyFill="1" applyBorder="1" applyAlignment="1">
      <alignment horizontal="center" wrapText="1"/>
    </xf>
    <xf numFmtId="0" fontId="0" fillId="0" borderId="1" xfId="0" applyBorder="1" applyAlignment="1">
      <alignment vertical="top" wrapText="1"/>
    </xf>
    <xf numFmtId="0" fontId="8" fillId="0" borderId="1" xfId="0" applyFont="1" applyBorder="1" applyAlignment="1">
      <alignment vertical="top" wrapText="1"/>
    </xf>
    <xf numFmtId="0" fontId="1" fillId="0" borderId="6" xfId="0" applyFont="1" applyBorder="1" applyAlignment="1">
      <alignment horizontal="centerContinuous"/>
    </xf>
    <xf numFmtId="0" fontId="0" fillId="0" borderId="5" xfId="0" applyBorder="1" applyAlignment="1">
      <alignment wrapText="1"/>
    </xf>
    <xf numFmtId="0" fontId="0" fillId="0" borderId="1" xfId="0" applyFill="1" applyBorder="1" applyAlignment="1">
      <alignment horizontal="center"/>
    </xf>
    <xf numFmtId="0" fontId="0" fillId="0" borderId="0" xfId="0" applyBorder="1" applyAlignment="1">
      <alignment horizontal="center"/>
    </xf>
    <xf numFmtId="0" fontId="0" fillId="0" borderId="0" xfId="0" applyBorder="1" applyAlignment="1">
      <alignment/>
    </xf>
    <xf numFmtId="0" fontId="0" fillId="0" borderId="2" xfId="0" applyBorder="1" applyAlignment="1">
      <alignment horizontal="centerContinuous"/>
    </xf>
    <xf numFmtId="0" fontId="1" fillId="0" borderId="3" xfId="0" applyFont="1" applyFill="1" applyBorder="1" applyAlignment="1">
      <alignment horizontal="center"/>
    </xf>
    <xf numFmtId="0" fontId="1" fillId="0" borderId="1" xfId="0" applyFont="1" applyBorder="1" applyAlignment="1">
      <alignment horizontal="center" wrapText="1"/>
    </xf>
    <xf numFmtId="0" fontId="0" fillId="0" borderId="0" xfId="0" applyBorder="1" applyAlignment="1">
      <alignment horizontal="right"/>
    </xf>
    <xf numFmtId="14" fontId="1" fillId="0" borderId="1" xfId="0" applyNumberFormat="1" applyFont="1" applyBorder="1" applyAlignment="1">
      <alignment horizontal="center" wrapText="1"/>
    </xf>
    <xf numFmtId="0" fontId="0" fillId="0" borderId="0" xfId="0" applyAlignment="1">
      <alignment horizontal="center"/>
    </xf>
    <xf numFmtId="0" fontId="1" fillId="0" borderId="2" xfId="0" applyFont="1" applyBorder="1" applyAlignment="1">
      <alignment horizontal="center"/>
    </xf>
    <xf numFmtId="14" fontId="0" fillId="0" borderId="0" xfId="0" applyNumberFormat="1" applyAlignment="1">
      <alignment/>
    </xf>
    <xf numFmtId="167" fontId="0" fillId="0" borderId="0" xfId="0" applyNumberFormat="1" applyAlignment="1">
      <alignment/>
    </xf>
    <xf numFmtId="0" fontId="0" fillId="0" borderId="7" xfId="0" applyBorder="1" applyAlignment="1">
      <alignment/>
    </xf>
    <xf numFmtId="0" fontId="1" fillId="0" borderId="2" xfId="0" applyFont="1" applyBorder="1" applyAlignment="1">
      <alignment/>
    </xf>
    <xf numFmtId="0" fontId="5" fillId="4" borderId="1" xfId="20" applyFont="1" applyFill="1" applyBorder="1" applyAlignment="1">
      <alignment horizontal="center" wrapText="1"/>
    </xf>
    <xf numFmtId="0" fontId="0" fillId="4" borderId="1" xfId="0" applyFill="1" applyBorder="1" applyAlignment="1">
      <alignment wrapText="1"/>
    </xf>
    <xf numFmtId="0" fontId="0" fillId="4" borderId="1" xfId="0" applyFill="1" applyBorder="1" applyAlignment="1">
      <alignment horizontal="center" wrapText="1"/>
    </xf>
    <xf numFmtId="14" fontId="0" fillId="4" borderId="1" xfId="0" applyNumberFormat="1" applyFill="1" applyBorder="1" applyAlignment="1">
      <alignment horizontal="center" wrapText="1"/>
    </xf>
    <xf numFmtId="14" fontId="7" fillId="4" borderId="1" xfId="20" applyNumberFormat="1" applyFont="1" applyFill="1" applyBorder="1" applyAlignment="1">
      <alignment horizontal="center" wrapText="1"/>
    </xf>
    <xf numFmtId="14" fontId="0" fillId="4" borderId="2" xfId="0" applyNumberFormat="1" applyFill="1" applyBorder="1" applyAlignment="1">
      <alignment horizontal="center" wrapText="1"/>
    </xf>
    <xf numFmtId="14" fontId="0" fillId="4" borderId="1" xfId="0" applyNumberFormat="1" applyFill="1" applyBorder="1" applyAlignment="1">
      <alignment wrapText="1"/>
    </xf>
    <xf numFmtId="0" fontId="7" fillId="4" borderId="1" xfId="20" applyFont="1" applyFill="1" applyBorder="1" applyAlignment="1">
      <alignment horizontal="center" wrapText="1"/>
    </xf>
    <xf numFmtId="14" fontId="7" fillId="4" borderId="8" xfId="20" applyNumberFormat="1" applyFont="1" applyFill="1" applyBorder="1" applyAlignment="1">
      <alignment horizontal="center" wrapText="1"/>
    </xf>
    <xf numFmtId="0" fontId="5" fillId="4" borderId="1" xfId="20" applyFont="1" applyFill="1" applyBorder="1" applyAlignment="1">
      <alignment horizontal="center" vertical="top" wrapText="1"/>
    </xf>
    <xf numFmtId="0" fontId="0" fillId="4" borderId="1" xfId="0" applyFill="1" applyBorder="1" applyAlignment="1">
      <alignment horizontal="left" vertical="top" wrapText="1"/>
    </xf>
    <xf numFmtId="0" fontId="0" fillId="4" borderId="1" xfId="0" applyFill="1" applyBorder="1" applyAlignment="1">
      <alignment horizontal="center" vertical="top" wrapText="1"/>
    </xf>
    <xf numFmtId="14" fontId="0" fillId="4" borderId="1" xfId="0" applyNumberFormat="1" applyFill="1" applyBorder="1" applyAlignment="1">
      <alignment horizontal="center" vertical="top" wrapText="1"/>
    </xf>
    <xf numFmtId="14" fontId="6" fillId="4" borderId="1" xfId="0" applyNumberFormat="1" applyFont="1" applyFill="1" applyBorder="1" applyAlignment="1">
      <alignment horizontal="center" wrapText="1"/>
    </xf>
    <xf numFmtId="0" fontId="1" fillId="4" borderId="1" xfId="0" applyFont="1" applyFill="1" applyBorder="1" applyAlignment="1">
      <alignment wrapText="1"/>
    </xf>
    <xf numFmtId="0" fontId="7" fillId="4" borderId="1" xfId="20" applyFont="1" applyFill="1" applyBorder="1" applyAlignment="1">
      <alignment horizontal="center" vertical="top" wrapText="1"/>
    </xf>
    <xf numFmtId="14" fontId="0" fillId="4" borderId="1" xfId="0" applyNumberFormat="1" applyFont="1" applyFill="1" applyBorder="1" applyAlignment="1">
      <alignment horizontal="center" wrapText="1"/>
    </xf>
    <xf numFmtId="0" fontId="1" fillId="4" borderId="1" xfId="20" applyFont="1" applyFill="1" applyBorder="1" applyAlignment="1">
      <alignment horizontal="center" vertical="top" wrapText="1"/>
    </xf>
    <xf numFmtId="0" fontId="0" fillId="4" borderId="1" xfId="0" applyFill="1" applyBorder="1" applyAlignment="1">
      <alignment vertical="top" wrapText="1"/>
    </xf>
    <xf numFmtId="0" fontId="6" fillId="4" borderId="1" xfId="0" applyFont="1" applyFill="1" applyBorder="1" applyAlignment="1">
      <alignment wrapText="1"/>
    </xf>
    <xf numFmtId="0" fontId="6" fillId="0" borderId="0" xfId="0" applyFont="1" applyAlignment="1">
      <alignment horizontal="center" wrapText="1"/>
    </xf>
    <xf numFmtId="0" fontId="0" fillId="0" borderId="0" xfId="0" applyAlignment="1">
      <alignment horizontal="right" wrapText="1"/>
    </xf>
    <xf numFmtId="0" fontId="0" fillId="0" borderId="0" xfId="0" applyAlignment="1">
      <alignment horizontal="right"/>
    </xf>
    <xf numFmtId="0" fontId="1" fillId="3" borderId="0" xfId="0" applyFont="1" applyFill="1" applyAlignment="1">
      <alignment horizontal="center"/>
    </xf>
    <xf numFmtId="0" fontId="7" fillId="4" borderId="1" xfId="20" applyFont="1" applyFill="1" applyBorder="1" applyAlignment="1">
      <alignment/>
    </xf>
    <xf numFmtId="167" fontId="0" fillId="4" borderId="1" xfId="0" applyNumberFormat="1" applyFill="1" applyBorder="1" applyAlignment="1">
      <alignment horizontal="center" wrapText="1"/>
    </xf>
    <xf numFmtId="0" fontId="7" fillId="4" borderId="3" xfId="20" applyFont="1" applyFill="1" applyBorder="1" applyAlignment="1">
      <alignment horizontal="center" wrapText="1"/>
    </xf>
    <xf numFmtId="0" fontId="7" fillId="4" borderId="0" xfId="20" applyFont="1" applyFill="1" applyAlignment="1">
      <alignment horizontal="center" wrapText="1"/>
    </xf>
    <xf numFmtId="0" fontId="7" fillId="4" borderId="1" xfId="20" applyFont="1" applyFill="1" applyBorder="1" applyAlignment="1">
      <alignment horizontal="center"/>
    </xf>
    <xf numFmtId="0" fontId="5" fillId="5" borderId="1" xfId="20" applyFont="1" applyFill="1" applyBorder="1" applyAlignment="1">
      <alignment horizontal="center" wrapText="1"/>
    </xf>
    <xf numFmtId="0" fontId="0" fillId="5" borderId="1" xfId="0" applyFill="1" applyBorder="1" applyAlignment="1">
      <alignment wrapText="1"/>
    </xf>
    <xf numFmtId="0" fontId="0" fillId="5" borderId="1" xfId="0" applyFill="1" applyBorder="1" applyAlignment="1">
      <alignment horizontal="center" wrapText="1"/>
    </xf>
    <xf numFmtId="14" fontId="0" fillId="5" borderId="1" xfId="0" applyNumberFormat="1" applyFill="1" applyBorder="1" applyAlignment="1">
      <alignment horizontal="center" wrapText="1"/>
    </xf>
    <xf numFmtId="0" fontId="3" fillId="5" borderId="1" xfId="20" applyFill="1" applyBorder="1" applyAlignment="1">
      <alignment horizontal="center" wrapText="1"/>
    </xf>
    <xf numFmtId="0" fontId="0" fillId="4" borderId="0" xfId="0" applyFill="1" applyAlignment="1">
      <alignment horizontal="center" wrapText="1"/>
    </xf>
    <xf numFmtId="0" fontId="0" fillId="4" borderId="1" xfId="20" applyFont="1" applyFill="1" applyBorder="1" applyAlignment="1">
      <alignment horizontal="center" wrapText="1"/>
    </xf>
    <xf numFmtId="0" fontId="0" fillId="4" borderId="2" xfId="0" applyFill="1" applyBorder="1" applyAlignment="1">
      <alignment horizontal="center" wrapText="1"/>
    </xf>
    <xf numFmtId="0" fontId="5" fillId="4" borderId="2" xfId="20" applyFont="1" applyFill="1" applyBorder="1" applyAlignment="1">
      <alignment horizontal="center" wrapText="1"/>
    </xf>
    <xf numFmtId="0" fontId="0" fillId="4" borderId="2" xfId="0" applyFill="1" applyBorder="1" applyAlignment="1">
      <alignment horizontal="left" wrapText="1"/>
    </xf>
    <xf numFmtId="14" fontId="7" fillId="4" borderId="2" xfId="20" applyNumberFormat="1" applyFont="1" applyFill="1" applyBorder="1" applyAlignment="1">
      <alignment horizontal="center" wrapText="1"/>
    </xf>
    <xf numFmtId="14" fontId="1" fillId="3" borderId="1" xfId="0" applyNumberFormat="1" applyFont="1" applyFill="1" applyBorder="1" applyAlignment="1">
      <alignment horizontal="center" wrapText="1"/>
    </xf>
    <xf numFmtId="14" fontId="0" fillId="0" borderId="0" xfId="0" applyNumberFormat="1" applyAlignment="1">
      <alignment horizontal="center" wrapText="1"/>
    </xf>
    <xf numFmtId="0" fontId="1" fillId="0" borderId="1" xfId="20" applyFont="1" applyFill="1" applyBorder="1" applyAlignment="1">
      <alignment horizontal="center" vertical="top" wrapText="1"/>
    </xf>
    <xf numFmtId="14" fontId="0" fillId="0" borderId="1" xfId="0" applyNumberFormat="1" applyFill="1" applyBorder="1" applyAlignment="1">
      <alignment horizontal="center" wrapText="1"/>
    </xf>
    <xf numFmtId="14" fontId="7" fillId="4" borderId="0" xfId="20" applyNumberFormat="1" applyFont="1" applyFill="1" applyBorder="1" applyAlignment="1">
      <alignment horizontal="center" wrapText="1"/>
    </xf>
    <xf numFmtId="0" fontId="0" fillId="0" borderId="0" xfId="0" applyFill="1" applyAlignment="1">
      <alignment horizontal="center" wrapText="1"/>
    </xf>
    <xf numFmtId="0" fontId="5" fillId="0" borderId="1" xfId="20" applyFont="1" applyFill="1" applyBorder="1" applyAlignment="1">
      <alignment horizontal="center" wrapText="1"/>
    </xf>
    <xf numFmtId="0" fontId="0" fillId="0" borderId="1" xfId="0" applyFill="1" applyBorder="1" applyAlignment="1">
      <alignment vertical="top" wrapText="1"/>
    </xf>
    <xf numFmtId="0" fontId="7" fillId="4" borderId="1" xfId="20" applyFont="1" applyFill="1" applyBorder="1" applyAlignment="1">
      <alignment horizontal="center" wrapText="1"/>
    </xf>
    <xf numFmtId="14" fontId="3" fillId="0" borderId="1" xfId="20" applyNumberFormat="1" applyFill="1" applyBorder="1" applyAlignment="1">
      <alignment horizontal="center" wrapText="1"/>
    </xf>
    <xf numFmtId="0" fontId="1" fillId="0" borderId="8" xfId="0" applyFont="1" applyFill="1" applyBorder="1" applyAlignment="1">
      <alignment/>
    </xf>
    <xf numFmtId="0" fontId="0" fillId="0" borderId="8" xfId="0" applyBorder="1" applyAlignment="1">
      <alignment horizontal="center"/>
    </xf>
    <xf numFmtId="0" fontId="0" fillId="0" borderId="8" xfId="0" applyBorder="1" applyAlignment="1">
      <alignment/>
    </xf>
    <xf numFmtId="14" fontId="3" fillId="4" borderId="1" xfId="20" applyNumberFormat="1" applyFill="1" applyBorder="1" applyAlignment="1">
      <alignment horizontal="center" wrapText="1"/>
    </xf>
    <xf numFmtId="14" fontId="11" fillId="4" borderId="1" xfId="0" applyNumberFormat="1" applyFont="1" applyFill="1" applyBorder="1" applyAlignment="1">
      <alignment horizontal="center" wrapText="1"/>
    </xf>
    <xf numFmtId="0" fontId="5" fillId="4" borderId="8" xfId="20" applyFont="1" applyFill="1" applyBorder="1" applyAlignment="1">
      <alignment horizontal="center" wrapText="1"/>
    </xf>
    <xf numFmtId="0" fontId="0" fillId="4" borderId="8" xfId="0" applyFill="1" applyBorder="1" applyAlignment="1">
      <alignment horizontal="center" wrapText="1"/>
    </xf>
    <xf numFmtId="14" fontId="0" fillId="4" borderId="8" xfId="0" applyNumberFormat="1" applyFill="1" applyBorder="1" applyAlignment="1">
      <alignment horizontal="center" wrapText="1"/>
    </xf>
    <xf numFmtId="0" fontId="0" fillId="4" borderId="9" xfId="0" applyFill="1" applyBorder="1" applyAlignment="1">
      <alignment horizontal="center" wrapText="1"/>
    </xf>
    <xf numFmtId="0" fontId="7" fillId="4" borderId="8" xfId="20" applyFont="1" applyFill="1" applyBorder="1" applyAlignment="1">
      <alignment horizontal="center" wrapText="1"/>
    </xf>
    <xf numFmtId="0" fontId="0" fillId="0" borderId="1" xfId="20" applyFont="1" applyFill="1" applyBorder="1" applyAlignment="1">
      <alignment horizontal="center" wrapText="1"/>
    </xf>
    <xf numFmtId="14" fontId="0" fillId="0" borderId="2" xfId="0" applyNumberFormat="1" applyFill="1" applyBorder="1" applyAlignment="1">
      <alignment horizontal="center" wrapText="1"/>
    </xf>
    <xf numFmtId="14" fontId="7" fillId="0" borderId="1" xfId="20" applyNumberFormat="1" applyFont="1" applyFill="1" applyBorder="1" applyAlignment="1">
      <alignment horizontal="center" wrapText="1"/>
    </xf>
    <xf numFmtId="0" fontId="3" fillId="0" borderId="1" xfId="20" applyFont="1" applyFill="1" applyBorder="1" applyAlignment="1">
      <alignment horizontal="center" wrapText="1"/>
    </xf>
    <xf numFmtId="14" fontId="11" fillId="0" borderId="1" xfId="0" applyNumberFormat="1" applyFont="1" applyFill="1" applyBorder="1" applyAlignment="1">
      <alignment horizontal="center" wrapText="1"/>
    </xf>
    <xf numFmtId="0" fontId="1" fillId="0" borderId="0" xfId="0" applyFont="1" applyFill="1" applyAlignment="1">
      <alignment horizontal="center" wrapText="1"/>
    </xf>
    <xf numFmtId="0" fontId="0" fillId="0" borderId="8" xfId="0" applyBorder="1" applyAlignment="1">
      <alignment wrapText="1"/>
    </xf>
    <xf numFmtId="0" fontId="0" fillId="4" borderId="1" xfId="0" applyFill="1" applyBorder="1" applyAlignment="1">
      <alignment/>
    </xf>
    <xf numFmtId="0" fontId="0" fillId="4" borderId="1" xfId="0" applyFill="1" applyBorder="1" applyAlignment="1">
      <alignment horizontal="center"/>
    </xf>
    <xf numFmtId="0" fontId="1" fillId="0" borderId="1" xfId="0" applyFont="1" applyFill="1" applyBorder="1" applyAlignment="1">
      <alignment horizontal="center" wrapText="1"/>
    </xf>
    <xf numFmtId="0" fontId="0" fillId="0" borderId="0" xfId="0" applyFill="1" applyAlignment="1">
      <alignment wrapText="1"/>
    </xf>
    <xf numFmtId="0" fontId="1" fillId="0" borderId="0" xfId="0" applyFont="1" applyFill="1" applyBorder="1" applyAlignment="1">
      <alignment horizontal="center" wrapText="1"/>
    </xf>
    <xf numFmtId="0" fontId="0" fillId="0" borderId="0" xfId="0" applyFill="1" applyBorder="1" applyAlignment="1">
      <alignment horizontal="center" wrapText="1"/>
    </xf>
    <xf numFmtId="14" fontId="3" fillId="5" borderId="1" xfId="20" applyNumberFormat="1" applyFill="1" applyBorder="1" applyAlignment="1">
      <alignment horizontal="center" wrapText="1"/>
    </xf>
    <xf numFmtId="0" fontId="1" fillId="0" borderId="8" xfId="0" applyFont="1" applyBorder="1" applyAlignment="1">
      <alignment horizontal="center" wrapText="1"/>
    </xf>
    <xf numFmtId="0" fontId="0" fillId="0" borderId="8" xfId="0" applyBorder="1" applyAlignment="1">
      <alignment horizontal="center" wrapText="1"/>
    </xf>
    <xf numFmtId="0" fontId="3" fillId="4" borderId="0" xfId="20" applyFont="1" applyFill="1" applyAlignment="1">
      <alignment horizontal="center" wrapText="1"/>
    </xf>
    <xf numFmtId="0" fontId="3" fillId="0" borderId="1" xfId="20" applyFill="1" applyBorder="1" applyAlignment="1">
      <alignment horizontal="center" vertical="top" wrapText="1"/>
    </xf>
    <xf numFmtId="0" fontId="0" fillId="0" borderId="0" xfId="0" applyFont="1" applyAlignment="1">
      <alignment wrapText="1"/>
    </xf>
    <xf numFmtId="0" fontId="0" fillId="0" borderId="0" xfId="0" applyFont="1" applyFill="1" applyAlignment="1">
      <alignment horizontal="center" wrapText="1"/>
    </xf>
    <xf numFmtId="0" fontId="0" fillId="0" borderId="0" xfId="0" applyFont="1" applyAlignment="1">
      <alignment horizontal="center" wrapText="1"/>
    </xf>
    <xf numFmtId="14" fontId="0" fillId="0" borderId="1" xfId="20" applyNumberFormat="1" applyFont="1" applyFill="1" applyBorder="1" applyAlignment="1">
      <alignment horizontal="center" wrapText="1"/>
    </xf>
    <xf numFmtId="0" fontId="12" fillId="0" borderId="1" xfId="20" applyFont="1" applyFill="1" applyBorder="1" applyAlignment="1">
      <alignment horizontal="center" wrapText="1"/>
    </xf>
    <xf numFmtId="0" fontId="1" fillId="0" borderId="1" xfId="20" applyFont="1" applyFill="1" applyBorder="1" applyAlignment="1">
      <alignment horizontal="center"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horizontal="left" wrapText="1"/>
    </xf>
    <xf numFmtId="14" fontId="0" fillId="0" borderId="0" xfId="0" applyNumberFormat="1" applyFill="1" applyAlignment="1">
      <alignment horizontal="center" wrapText="1"/>
    </xf>
    <xf numFmtId="0" fontId="0" fillId="4" borderId="1" xfId="0" applyFont="1" applyFill="1" applyBorder="1" applyAlignment="1">
      <alignment horizontal="center" wrapText="1"/>
    </xf>
    <xf numFmtId="14" fontId="0" fillId="4" borderId="1" xfId="20" applyNumberFormat="1" applyFont="1" applyFill="1" applyBorder="1" applyAlignment="1">
      <alignment horizontal="center" wrapText="1"/>
    </xf>
    <xf numFmtId="0" fontId="1" fillId="4" borderId="1" xfId="20" applyFont="1" applyFill="1" applyBorder="1" applyAlignment="1">
      <alignment horizontal="center" wrapText="1"/>
    </xf>
    <xf numFmtId="0" fontId="1" fillId="4" borderId="1" xfId="0" applyFont="1" applyFill="1" applyBorder="1" applyAlignment="1">
      <alignment horizontal="center" wrapText="1"/>
    </xf>
    <xf numFmtId="0" fontId="1" fillId="4" borderId="1" xfId="0" applyFont="1" applyFill="1" applyBorder="1" applyAlignment="1">
      <alignment horizontal="center"/>
    </xf>
    <xf numFmtId="0" fontId="12" fillId="0" borderId="1" xfId="0" applyFont="1" applyBorder="1" applyAlignment="1">
      <alignment horizontal="center" wrapText="1"/>
    </xf>
    <xf numFmtId="0" fontId="3" fillId="4" borderId="1" xfId="20" applyFill="1" applyBorder="1" applyAlignment="1">
      <alignment horizontal="center" wrapText="1"/>
    </xf>
    <xf numFmtId="14" fontId="3" fillId="4" borderId="1" xfId="20" applyNumberFormat="1" applyFont="1" applyFill="1" applyBorder="1" applyAlignment="1">
      <alignment horizontal="center" wrapText="1"/>
    </xf>
    <xf numFmtId="169" fontId="0" fillId="0" borderId="0" xfId="0" applyNumberFormat="1" applyAlignment="1">
      <alignment/>
    </xf>
    <xf numFmtId="0" fontId="5" fillId="0" borderId="1" xfId="20" applyFont="1" applyBorder="1" applyAlignment="1">
      <alignment horizontal="center"/>
    </xf>
    <xf numFmtId="0" fontId="0" fillId="0" borderId="8" xfId="0" applyBorder="1" applyAlignment="1">
      <alignment horizontal="center" vertical="top" wrapText="1"/>
    </xf>
    <xf numFmtId="0" fontId="0" fillId="0" borderId="8" xfId="0" applyBorder="1" applyAlignment="1">
      <alignment horizontal="right" wrapText="1"/>
    </xf>
    <xf numFmtId="0" fontId="8" fillId="0" borderId="1" xfId="0" applyFont="1" applyBorder="1" applyAlignment="1">
      <alignment vertical="top"/>
    </xf>
    <xf numFmtId="14" fontId="7" fillId="4" borderId="1" xfId="20" applyNumberFormat="1" applyFont="1" applyFill="1" applyBorder="1" applyAlignment="1">
      <alignment horizontal="center" wrapText="1"/>
    </xf>
    <xf numFmtId="0" fontId="6" fillId="4" borderId="1" xfId="0" applyFont="1" applyFill="1" applyBorder="1" applyAlignment="1">
      <alignment horizontal="center" wrapText="1"/>
    </xf>
    <xf numFmtId="0" fontId="1" fillId="3" borderId="0" xfId="0" applyFont="1" applyFill="1" applyAlignment="1">
      <alignment horizontal="center" wrapText="1"/>
    </xf>
    <xf numFmtId="0" fontId="1" fillId="0" borderId="3" xfId="0" applyFont="1" applyBorder="1" applyAlignment="1">
      <alignment horizontal="center"/>
    </xf>
    <xf numFmtId="0" fontId="0" fillId="4" borderId="10" xfId="0" applyFill="1" applyBorder="1" applyAlignment="1">
      <alignment/>
    </xf>
    <xf numFmtId="0" fontId="0" fillId="4" borderId="10" xfId="0" applyFill="1" applyBorder="1" applyAlignment="1">
      <alignment horizontal="center"/>
    </xf>
    <xf numFmtId="0" fontId="0" fillId="4" borderId="10" xfId="0" applyFill="1" applyBorder="1" applyAlignment="1">
      <alignment wrapText="1"/>
    </xf>
    <xf numFmtId="0" fontId="0" fillId="4" borderId="1" xfId="0" applyFill="1" applyBorder="1" applyAlignment="1">
      <alignment horizontal="left"/>
    </xf>
    <xf numFmtId="0" fontId="3" fillId="0" borderId="9" xfId="20" applyFill="1" applyBorder="1" applyAlignment="1">
      <alignment horizontal="center" wrapText="1"/>
    </xf>
    <xf numFmtId="0" fontId="7" fillId="4" borderId="1" xfId="20" applyFont="1" applyFill="1" applyBorder="1" applyAlignment="1">
      <alignment horizontal="center" vertical="top" wrapText="1"/>
    </xf>
    <xf numFmtId="0" fontId="3" fillId="4" borderId="1" xfId="20" applyFill="1" applyBorder="1" applyAlignment="1">
      <alignment horizontal="center" vertical="top" wrapText="1"/>
    </xf>
    <xf numFmtId="0" fontId="1" fillId="0" borderId="0" xfId="0" applyFont="1" applyAlignment="1">
      <alignment wrapText="1"/>
    </xf>
    <xf numFmtId="0" fontId="1" fillId="4" borderId="1" xfId="0" applyFont="1" applyFill="1" applyBorder="1" applyAlignment="1">
      <alignment horizontal="center" vertical="top" wrapText="1"/>
    </xf>
    <xf numFmtId="0" fontId="0" fillId="4" borderId="1" xfId="0" applyFont="1" applyFill="1" applyBorder="1" applyAlignment="1">
      <alignment horizontal="left" wrapText="1"/>
    </xf>
    <xf numFmtId="0" fontId="0" fillId="4" borderId="2" xfId="0" applyFill="1" applyBorder="1" applyAlignment="1">
      <alignment wrapText="1"/>
    </xf>
    <xf numFmtId="0" fontId="7" fillId="4" borderId="2" xfId="20" applyFont="1" applyFill="1" applyBorder="1" applyAlignment="1">
      <alignment horizontal="center" wrapText="1"/>
    </xf>
    <xf numFmtId="0" fontId="0" fillId="0" borderId="2" xfId="0" applyFill="1" applyBorder="1" applyAlignment="1">
      <alignment horizontal="center" wrapText="1"/>
    </xf>
    <xf numFmtId="14" fontId="3" fillId="0" borderId="1" xfId="20" applyNumberFormat="1" applyFont="1" applyFill="1" applyBorder="1" applyAlignment="1">
      <alignment horizontal="center" wrapText="1"/>
    </xf>
    <xf numFmtId="14" fontId="0" fillId="0" borderId="0" xfId="0" applyNumberFormat="1" applyFont="1" applyBorder="1" applyAlignment="1">
      <alignment horizontal="center" wrapText="1"/>
    </xf>
    <xf numFmtId="14" fontId="12" fillId="4" borderId="1" xfId="20" applyNumberFormat="1" applyFont="1" applyFill="1" applyBorder="1" applyAlignment="1">
      <alignment horizontal="center" wrapText="1"/>
    </xf>
    <xf numFmtId="0" fontId="0" fillId="4" borderId="2" xfId="0" applyFill="1" applyBorder="1" applyAlignment="1">
      <alignment horizontal="center"/>
    </xf>
    <xf numFmtId="0" fontId="0" fillId="4" borderId="2" xfId="0" applyFill="1" applyBorder="1" applyAlignment="1">
      <alignment/>
    </xf>
    <xf numFmtId="0" fontId="0" fillId="4" borderId="8" xfId="0" applyFill="1" applyBorder="1" applyAlignment="1">
      <alignment horizontal="center"/>
    </xf>
    <xf numFmtId="0" fontId="13" fillId="4" borderId="11" xfId="0" applyFont="1" applyFill="1" applyBorder="1" applyAlignment="1">
      <alignment/>
    </xf>
    <xf numFmtId="0" fontId="0" fillId="4" borderId="12" xfId="0" applyFill="1" applyBorder="1" applyAlignment="1">
      <alignment wrapText="1"/>
    </xf>
    <xf numFmtId="0" fontId="13" fillId="4" borderId="13" xfId="0" applyFont="1" applyFill="1" applyBorder="1" applyAlignment="1">
      <alignment/>
    </xf>
    <xf numFmtId="0" fontId="0" fillId="4" borderId="14" xfId="0" applyFill="1" applyBorder="1" applyAlignment="1">
      <alignment wrapText="1"/>
    </xf>
    <xf numFmtId="0" fontId="13" fillId="4" borderId="15" xfId="0" applyFont="1" applyFill="1" applyBorder="1" applyAlignment="1">
      <alignment/>
    </xf>
    <xf numFmtId="0" fontId="13" fillId="4" borderId="16" xfId="0" applyFont="1" applyFill="1" applyBorder="1" applyAlignment="1">
      <alignment/>
    </xf>
    <xf numFmtId="0" fontId="1" fillId="0" borderId="2" xfId="0" applyFont="1" applyBorder="1" applyAlignment="1">
      <alignment horizontal="center" wrapText="1"/>
    </xf>
    <xf numFmtId="0" fontId="1" fillId="0" borderId="4" xfId="0" applyFont="1" applyBorder="1" applyAlignment="1">
      <alignment horizontal="center"/>
    </xf>
    <xf numFmtId="14" fontId="0" fillId="0" borderId="0" xfId="0" applyNumberFormat="1" applyAlignment="1">
      <alignment wrapText="1"/>
    </xf>
    <xf numFmtId="0" fontId="1" fillId="0" borderId="2" xfId="20" applyFont="1" applyFill="1" applyBorder="1" applyAlignment="1">
      <alignment horizontal="center" vertical="top" wrapText="1"/>
    </xf>
    <xf numFmtId="0" fontId="0" fillId="0" borderId="2" xfId="0" applyFill="1" applyBorder="1" applyAlignment="1">
      <alignment horizontal="left" vertical="top" wrapText="1"/>
    </xf>
    <xf numFmtId="0" fontId="0" fillId="0" borderId="2" xfId="0" applyFill="1" applyBorder="1" applyAlignment="1">
      <alignment horizontal="center"/>
    </xf>
    <xf numFmtId="0" fontId="0" fillId="0" borderId="8" xfId="0" applyBorder="1" applyAlignment="1">
      <alignment horizontal="left"/>
    </xf>
    <xf numFmtId="0" fontId="0" fillId="4" borderId="3" xfId="0" applyFill="1" applyBorder="1" applyAlignment="1">
      <alignment horizontal="left" wrapText="1"/>
    </xf>
    <xf numFmtId="0" fontId="0" fillId="4" borderId="3" xfId="0" applyFill="1" applyBorder="1" applyAlignment="1">
      <alignment horizontal="center" wrapText="1"/>
    </xf>
    <xf numFmtId="0" fontId="1" fillId="2" borderId="2" xfId="0" applyFont="1" applyFill="1" applyBorder="1" applyAlignment="1">
      <alignment horizontal="center" wrapText="1"/>
    </xf>
    <xf numFmtId="0" fontId="0" fillId="0" borderId="1" xfId="0" applyFont="1" applyFill="1" applyBorder="1" applyAlignment="1">
      <alignment horizontal="centerContinuous" wrapText="1"/>
    </xf>
    <xf numFmtId="0" fontId="1" fillId="4" borderId="9" xfId="0" applyFont="1" applyFill="1" applyBorder="1" applyAlignment="1">
      <alignment horizontal="centerContinuous" wrapText="1"/>
    </xf>
    <xf numFmtId="0" fontId="1" fillId="4" borderId="17" xfId="0" applyFont="1" applyFill="1" applyBorder="1" applyAlignment="1">
      <alignment horizontal="centerContinuous" wrapText="1"/>
    </xf>
    <xf numFmtId="0" fontId="0" fillId="4" borderId="18" xfId="0" applyFill="1" applyBorder="1" applyAlignment="1">
      <alignment horizontal="centerContinuous" wrapText="1"/>
    </xf>
    <xf numFmtId="0" fontId="0" fillId="4" borderId="1" xfId="0" applyFill="1" applyBorder="1" applyAlignment="1">
      <alignment horizontal="centerContinuous" wrapText="1"/>
    </xf>
    <xf numFmtId="0" fontId="0" fillId="4" borderId="17" xfId="0" applyFill="1" applyBorder="1" applyAlignment="1">
      <alignment horizontal="centerContinuous" wrapText="1"/>
    </xf>
    <xf numFmtId="0" fontId="0" fillId="4" borderId="10" xfId="0" applyFont="1" applyFill="1" applyBorder="1" applyAlignment="1">
      <alignment/>
    </xf>
    <xf numFmtId="0" fontId="0" fillId="4" borderId="19" xfId="0" applyFont="1" applyFill="1" applyBorder="1" applyAlignment="1">
      <alignment horizontal="center"/>
    </xf>
    <xf numFmtId="0" fontId="0" fillId="4" borderId="10" xfId="0" applyFont="1" applyFill="1" applyBorder="1" applyAlignment="1">
      <alignment wrapText="1"/>
    </xf>
    <xf numFmtId="0" fontId="1" fillId="3" borderId="2" xfId="0" applyFont="1" applyFill="1" applyBorder="1" applyAlignment="1">
      <alignment horizontal="center" wrapText="1"/>
    </xf>
    <xf numFmtId="0" fontId="1" fillId="4" borderId="18" xfId="0" applyFont="1" applyFill="1" applyBorder="1" applyAlignment="1">
      <alignment horizontal="centerContinuous" wrapText="1"/>
    </xf>
    <xf numFmtId="0" fontId="3" fillId="4" borderId="9" xfId="20" applyFill="1" applyBorder="1" applyAlignment="1">
      <alignment horizontal="center" wrapText="1"/>
    </xf>
    <xf numFmtId="0" fontId="3" fillId="4" borderId="1" xfId="20" applyFill="1" applyBorder="1" applyAlignment="1">
      <alignment horizontal="center"/>
    </xf>
    <xf numFmtId="0" fontId="0" fillId="4" borderId="3" xfId="0" applyFill="1" applyBorder="1" applyAlignment="1">
      <alignment horizontal="center"/>
    </xf>
    <xf numFmtId="0" fontId="0" fillId="0" borderId="1" xfId="0" applyBorder="1" applyAlignment="1">
      <alignment horizontal="center" vertical="center" wrapText="1"/>
    </xf>
    <xf numFmtId="0" fontId="0" fillId="0" borderId="1" xfId="0" applyBorder="1" applyAlignment="1">
      <alignment vertical="center" wrapText="1"/>
    </xf>
    <xf numFmtId="0" fontId="0" fillId="4" borderId="2" xfId="0" applyFill="1" applyBorder="1" applyAlignment="1">
      <alignment horizontal="left"/>
    </xf>
    <xf numFmtId="0" fontId="13" fillId="4" borderId="20" xfId="0" applyFont="1" applyFill="1" applyBorder="1" applyAlignment="1">
      <alignment/>
    </xf>
    <xf numFmtId="0" fontId="0" fillId="4" borderId="21" xfId="0" applyFill="1" applyBorder="1" applyAlignment="1">
      <alignment wrapText="1"/>
    </xf>
    <xf numFmtId="0" fontId="13" fillId="0" borderId="22" xfId="0" applyFont="1" applyFill="1" applyBorder="1" applyAlignment="1">
      <alignment/>
    </xf>
    <xf numFmtId="0" fontId="0" fillId="0" borderId="23" xfId="0" applyBorder="1" applyAlignment="1">
      <alignment horizontal="center"/>
    </xf>
    <xf numFmtId="0" fontId="0" fillId="0" borderId="24" xfId="0" applyBorder="1" applyAlignment="1">
      <alignment/>
    </xf>
    <xf numFmtId="14" fontId="11" fillId="4" borderId="2" xfId="0" applyNumberFormat="1" applyFont="1" applyFill="1" applyBorder="1" applyAlignment="1">
      <alignment horizontal="center" wrapText="1"/>
    </xf>
    <xf numFmtId="0" fontId="0" fillId="4" borderId="8" xfId="0" applyFill="1" applyBorder="1" applyAlignment="1">
      <alignment horizontal="left" wrapText="1"/>
    </xf>
    <xf numFmtId="14" fontId="3" fillId="4" borderId="8" xfId="20" applyNumberFormat="1" applyFill="1" applyBorder="1" applyAlignment="1">
      <alignment horizontal="center" wrapText="1"/>
    </xf>
    <xf numFmtId="0" fontId="1" fillId="0" borderId="0" xfId="20" applyFont="1" applyFill="1" applyBorder="1" applyAlignment="1">
      <alignment horizontal="center" vertical="top" wrapText="1"/>
    </xf>
    <xf numFmtId="0" fontId="0" fillId="0" borderId="0" xfId="0" applyFill="1" applyBorder="1" applyAlignment="1">
      <alignment vertical="top" wrapText="1"/>
    </xf>
    <xf numFmtId="0" fontId="0" fillId="0" borderId="0" xfId="0" applyFill="1" applyBorder="1" applyAlignment="1">
      <alignment horizontal="center"/>
    </xf>
    <xf numFmtId="0" fontId="3" fillId="0" borderId="0" xfId="20" applyFill="1" applyBorder="1" applyAlignment="1">
      <alignment horizontal="center" vertical="top" wrapText="1"/>
    </xf>
    <xf numFmtId="14" fontId="0" fillId="0" borderId="0" xfId="0" applyNumberFormat="1" applyFill="1" applyBorder="1" applyAlignment="1">
      <alignment horizontal="center" wrapText="1"/>
    </xf>
    <xf numFmtId="0" fontId="0" fillId="4" borderId="1" xfId="20" applyFont="1" applyFill="1" applyBorder="1" applyAlignment="1">
      <alignment horizontal="center" vertical="top" wrapText="1"/>
    </xf>
    <xf numFmtId="0" fontId="13" fillId="0" borderId="25" xfId="0" applyFont="1" applyFill="1" applyBorder="1" applyAlignment="1">
      <alignment/>
    </xf>
    <xf numFmtId="0" fontId="13" fillId="0" borderId="26" xfId="0" applyFont="1" applyFill="1" applyBorder="1" applyAlignment="1">
      <alignment/>
    </xf>
    <xf numFmtId="0" fontId="3" fillId="4" borderId="1" xfId="20" applyFont="1" applyFill="1" applyBorder="1" applyAlignment="1">
      <alignment horizontal="center" vertical="top" wrapText="1"/>
    </xf>
    <xf numFmtId="0" fontId="13" fillId="0" borderId="26" xfId="0" applyFont="1" applyFill="1" applyBorder="1" applyAlignment="1">
      <alignment horizontal="centerContinuous"/>
    </xf>
    <xf numFmtId="0" fontId="13" fillId="0" borderId="26" xfId="0" applyFont="1" applyFill="1" applyBorder="1" applyAlignment="1">
      <alignment horizontal="center"/>
    </xf>
    <xf numFmtId="0" fontId="13" fillId="0" borderId="27" xfId="0" applyFont="1" applyFill="1" applyBorder="1" applyAlignment="1">
      <alignment wrapText="1"/>
    </xf>
    <xf numFmtId="0" fontId="13" fillId="0" borderId="20" xfId="0" applyFont="1" applyFill="1" applyBorder="1" applyAlignment="1">
      <alignment/>
    </xf>
    <xf numFmtId="0" fontId="13" fillId="0" borderId="0" xfId="0" applyFont="1" applyFill="1" applyBorder="1" applyAlignment="1">
      <alignment/>
    </xf>
    <xf numFmtId="0" fontId="13" fillId="0" borderId="3" xfId="0" applyFont="1" applyFill="1" applyBorder="1" applyAlignment="1">
      <alignment horizontal="center"/>
    </xf>
    <xf numFmtId="0" fontId="13" fillId="0" borderId="21" xfId="0" applyFont="1" applyFill="1" applyBorder="1" applyAlignment="1">
      <alignment wrapText="1"/>
    </xf>
    <xf numFmtId="0" fontId="3" fillId="4" borderId="3" xfId="20" applyFill="1" applyBorder="1" applyAlignment="1">
      <alignment horizontal="center" wrapText="1"/>
    </xf>
    <xf numFmtId="0" fontId="7" fillId="4" borderId="0" xfId="20" applyFont="1" applyFill="1" applyAlignment="1">
      <alignment horizontal="center" wrapText="1"/>
    </xf>
    <xf numFmtId="0" fontId="0" fillId="4" borderId="8" xfId="0" applyFill="1" applyBorder="1" applyAlignment="1">
      <alignment wrapText="1"/>
    </xf>
    <xf numFmtId="14" fontId="0" fillId="4" borderId="8" xfId="0" applyNumberFormat="1" applyFont="1" applyFill="1" applyBorder="1" applyAlignment="1">
      <alignment horizontal="center" wrapText="1"/>
    </xf>
    <xf numFmtId="14" fontId="3" fillId="4" borderId="0" xfId="20" applyNumberFormat="1" applyFill="1" applyBorder="1" applyAlignment="1">
      <alignment horizontal="center" wrapText="1"/>
    </xf>
    <xf numFmtId="172" fontId="0" fillId="4" borderId="10" xfId="0" applyNumberFormat="1" applyFill="1" applyBorder="1" applyAlignment="1">
      <alignment horizontal="center"/>
    </xf>
    <xf numFmtId="172" fontId="0" fillId="4" borderId="1" xfId="0" applyNumberFormat="1" applyFill="1" applyBorder="1" applyAlignment="1">
      <alignment horizontal="center"/>
    </xf>
    <xf numFmtId="172" fontId="0" fillId="0" borderId="1" xfId="0" applyNumberFormat="1" applyBorder="1" applyAlignment="1">
      <alignment horizontal="center"/>
    </xf>
    <xf numFmtId="172" fontId="0" fillId="4" borderId="2" xfId="0" applyNumberFormat="1" applyFill="1" applyBorder="1" applyAlignment="1">
      <alignment horizontal="center"/>
    </xf>
    <xf numFmtId="172" fontId="0" fillId="0" borderId="8" xfId="0" applyNumberFormat="1" applyBorder="1" applyAlignment="1">
      <alignment horizontal="center"/>
    </xf>
    <xf numFmtId="172" fontId="1" fillId="0" borderId="8" xfId="0" applyNumberFormat="1" applyFont="1" applyFill="1" applyBorder="1" applyAlignment="1">
      <alignment horizontal="center"/>
    </xf>
    <xf numFmtId="172" fontId="0" fillId="0" borderId="0" xfId="0" applyNumberFormat="1" applyAlignment="1">
      <alignment horizontal="center"/>
    </xf>
    <xf numFmtId="0" fontId="0" fillId="0" borderId="0" xfId="0" applyAlignment="1">
      <alignment vertical="center" wrapText="1"/>
    </xf>
    <xf numFmtId="0" fontId="0" fillId="0" borderId="0" xfId="0" applyAlignment="1">
      <alignment vertical="center"/>
    </xf>
    <xf numFmtId="0" fontId="1" fillId="0" borderId="28" xfId="0" applyFont="1" applyBorder="1" applyAlignment="1">
      <alignment vertical="center"/>
    </xf>
    <xf numFmtId="172" fontId="1" fillId="0" borderId="28" xfId="0" applyNumberFormat="1" applyFont="1" applyBorder="1" applyAlignment="1">
      <alignment horizontal="center" vertical="center"/>
    </xf>
    <xf numFmtId="0" fontId="1" fillId="0" borderId="28" xfId="0" applyFont="1" applyBorder="1" applyAlignment="1">
      <alignment horizontal="center" vertical="center" wrapText="1"/>
    </xf>
    <xf numFmtId="0" fontId="1" fillId="0" borderId="28" xfId="0" applyFont="1" applyBorder="1" applyAlignment="1">
      <alignment horizontal="centerContinuous" vertical="center" wrapText="1"/>
    </xf>
    <xf numFmtId="0" fontId="1" fillId="0" borderId="28" xfId="0" applyFont="1" applyBorder="1" applyAlignment="1">
      <alignment vertical="center" wrapText="1"/>
    </xf>
    <xf numFmtId="14" fontId="0" fillId="4" borderId="0" xfId="0" applyNumberFormat="1" applyFill="1" applyAlignment="1">
      <alignment horizontal="center" wrapText="1"/>
    </xf>
    <xf numFmtId="0" fontId="0" fillId="4" borderId="8" xfId="0" applyFill="1" applyBorder="1" applyAlignment="1">
      <alignment/>
    </xf>
    <xf numFmtId="0" fontId="0" fillId="4" borderId="8" xfId="0" applyFill="1" applyBorder="1" applyAlignment="1">
      <alignment horizontal="left"/>
    </xf>
    <xf numFmtId="0" fontId="3" fillId="4" borderId="1" xfId="20" applyFont="1" applyFill="1" applyBorder="1" applyAlignment="1">
      <alignment horizontal="center" wrapText="1"/>
    </xf>
    <xf numFmtId="0" fontId="3" fillId="4" borderId="1" xfId="20" applyFont="1" applyFill="1" applyBorder="1" applyAlignment="1">
      <alignment/>
    </xf>
    <xf numFmtId="0" fontId="3" fillId="4" borderId="1" xfId="20" applyFont="1" applyFill="1" applyBorder="1" applyAlignment="1">
      <alignment horizontal="center"/>
    </xf>
    <xf numFmtId="0" fontId="0" fillId="4" borderId="2" xfId="0" applyFont="1" applyFill="1" applyBorder="1" applyAlignment="1">
      <alignment horizontal="center" wrapText="1"/>
    </xf>
    <xf numFmtId="0" fontId="3" fillId="4" borderId="2" xfId="20" applyFill="1" applyBorder="1" applyAlignment="1">
      <alignment horizontal="center" wrapText="1"/>
    </xf>
    <xf numFmtId="0" fontId="3" fillId="4" borderId="8" xfId="20" applyFill="1" applyBorder="1" applyAlignment="1">
      <alignment horizontal="center" wrapText="1"/>
    </xf>
    <xf numFmtId="0" fontId="3" fillId="4" borderId="0" xfId="20" applyFill="1" applyAlignment="1">
      <alignment horizontal="center" wrapText="1"/>
    </xf>
    <xf numFmtId="0" fontId="0" fillId="4" borderId="0" xfId="0" applyFill="1" applyBorder="1" applyAlignment="1">
      <alignment horizontal="center" wrapText="1"/>
    </xf>
    <xf numFmtId="0" fontId="3" fillId="4" borderId="0" xfId="20" applyFill="1" applyBorder="1" applyAlignment="1">
      <alignment horizontal="center" wrapText="1"/>
    </xf>
    <xf numFmtId="0" fontId="7" fillId="0" borderId="1" xfId="20" applyFont="1" applyBorder="1" applyAlignment="1">
      <alignment horizontal="center" wrapText="1"/>
    </xf>
    <xf numFmtId="14" fontId="0" fillId="4" borderId="1" xfId="0" applyNumberFormat="1" applyFill="1" applyBorder="1" applyAlignment="1">
      <alignment horizontal="center"/>
    </xf>
    <xf numFmtId="0" fontId="3" fillId="4" borderId="0" xfId="20" applyFont="1" applyFill="1" applyAlignment="1">
      <alignment horizontal="center" wrapText="1"/>
    </xf>
    <xf numFmtId="14" fontId="3" fillId="4" borderId="8" xfId="20" applyNumberFormat="1" applyFont="1" applyFill="1" applyBorder="1" applyAlignment="1">
      <alignment horizontal="center" wrapText="1"/>
    </xf>
    <xf numFmtId="0" fontId="3" fillId="4" borderId="0" xfId="20" applyFill="1" applyAlignment="1">
      <alignment wrapText="1"/>
    </xf>
    <xf numFmtId="172" fontId="0" fillId="4" borderId="8" xfId="0" applyNumberFormat="1" applyFill="1" applyBorder="1" applyAlignment="1">
      <alignment horizontal="center"/>
    </xf>
    <xf numFmtId="0" fontId="0" fillId="4" borderId="2" xfId="20" applyFont="1" applyFill="1" applyBorder="1" applyAlignment="1">
      <alignment horizontal="center" wrapText="1"/>
    </xf>
    <xf numFmtId="0" fontId="0" fillId="4" borderId="1" xfId="20" applyFont="1" applyFill="1" applyBorder="1" applyAlignment="1">
      <alignment horizontal="center" wrapText="1"/>
    </xf>
    <xf numFmtId="0" fontId="0" fillId="4" borderId="8" xfId="0" applyFont="1" applyFill="1" applyBorder="1" applyAlignment="1">
      <alignment/>
    </xf>
    <xf numFmtId="0" fontId="0" fillId="4" borderId="29" xfId="0" applyFont="1" applyFill="1" applyBorder="1" applyAlignment="1">
      <alignment horizontal="center"/>
    </xf>
    <xf numFmtId="0" fontId="0" fillId="4" borderId="8" xfId="0" applyFont="1" applyFill="1" applyBorder="1" applyAlignment="1">
      <alignment wrapText="1"/>
    </xf>
    <xf numFmtId="0" fontId="0" fillId="0" borderId="8" xfId="0" applyFont="1" applyFill="1" applyBorder="1" applyAlignment="1">
      <alignment/>
    </xf>
    <xf numFmtId="0" fontId="0" fillId="0" borderId="29" xfId="0" applyFont="1" applyFill="1" applyBorder="1" applyAlignment="1">
      <alignment horizontal="center"/>
    </xf>
    <xf numFmtId="0" fontId="0" fillId="0" borderId="8" xfId="0" applyFont="1" applyFill="1" applyBorder="1" applyAlignment="1">
      <alignment wrapText="1"/>
    </xf>
    <xf numFmtId="0" fontId="0" fillId="4" borderId="3" xfId="0" applyFont="1" applyFill="1" applyBorder="1" applyAlignment="1">
      <alignment horizontal="center" wrapText="1"/>
    </xf>
    <xf numFmtId="0" fontId="0" fillId="4" borderId="3" xfId="0" applyFill="1" applyBorder="1" applyAlignment="1">
      <alignment horizontal="center"/>
    </xf>
    <xf numFmtId="14" fontId="0" fillId="4" borderId="3" xfId="0" applyNumberFormat="1" applyFont="1" applyFill="1" applyBorder="1" applyAlignment="1">
      <alignment horizontal="center" wrapText="1"/>
    </xf>
    <xf numFmtId="14" fontId="0" fillId="4" borderId="2" xfId="20" applyNumberFormat="1" applyFont="1" applyFill="1" applyBorder="1" applyAlignment="1">
      <alignment horizontal="center" wrapText="1"/>
    </xf>
    <xf numFmtId="14" fontId="0" fillId="4" borderId="8" xfId="20" applyNumberFormat="1" applyFont="1" applyFill="1" applyBorder="1" applyAlignment="1">
      <alignment horizontal="center" wrapText="1"/>
    </xf>
    <xf numFmtId="0" fontId="0" fillId="4" borderId="2" xfId="0" applyFont="1" applyFill="1" applyBorder="1" applyAlignment="1">
      <alignment horizontal="center" wrapText="1"/>
    </xf>
    <xf numFmtId="14" fontId="0" fillId="4" borderId="2" xfId="20" applyNumberFormat="1" applyFont="1" applyFill="1" applyBorder="1" applyAlignment="1">
      <alignment horizontal="center" wrapText="1"/>
    </xf>
    <xf numFmtId="0" fontId="3" fillId="0" borderId="1" xfId="20" applyFont="1" applyBorder="1" applyAlignment="1">
      <alignment horizontal="center" wrapText="1"/>
    </xf>
    <xf numFmtId="0" fontId="0" fillId="4" borderId="2" xfId="0" applyFill="1" applyBorder="1" applyAlignment="1">
      <alignment wrapText="1"/>
    </xf>
    <xf numFmtId="0" fontId="0" fillId="4" borderId="8" xfId="0" applyFill="1" applyBorder="1" applyAlignment="1">
      <alignment wrapText="1"/>
    </xf>
    <xf numFmtId="0" fontId="5" fillId="4" borderId="3" xfId="20" applyFont="1" applyFill="1" applyBorder="1" applyAlignment="1">
      <alignment horizontal="center" wrapText="1"/>
    </xf>
    <xf numFmtId="0" fontId="0" fillId="4" borderId="3" xfId="0" applyFill="1" applyBorder="1" applyAlignment="1">
      <alignment horizontal="left" wrapText="1"/>
    </xf>
    <xf numFmtId="0" fontId="0" fillId="4" borderId="3" xfId="0" applyFill="1" applyBorder="1" applyAlignment="1">
      <alignment horizontal="center" wrapText="1"/>
    </xf>
    <xf numFmtId="0" fontId="3" fillId="4" borderId="3" xfId="20" applyFill="1" applyBorder="1" applyAlignment="1">
      <alignment horizontal="center" wrapText="1"/>
    </xf>
    <xf numFmtId="14" fontId="0" fillId="4" borderId="2" xfId="0" applyNumberFormat="1" applyFont="1" applyFill="1" applyBorder="1" applyAlignment="1">
      <alignment horizontal="center" wrapText="1"/>
    </xf>
    <xf numFmtId="14" fontId="0" fillId="4" borderId="8" xfId="0" applyNumberFormat="1" applyFont="1" applyFill="1" applyBorder="1" applyAlignment="1">
      <alignment horizontal="center" wrapText="1"/>
    </xf>
    <xf numFmtId="0" fontId="1" fillId="4" borderId="2" xfId="20" applyFont="1" applyFill="1" applyBorder="1" applyAlignment="1">
      <alignment horizontal="center" vertical="top" wrapText="1"/>
    </xf>
    <xf numFmtId="0" fontId="1" fillId="4" borderId="8" xfId="20" applyFont="1" applyFill="1" applyBorder="1" applyAlignment="1">
      <alignment horizontal="center" vertical="top" wrapText="1"/>
    </xf>
    <xf numFmtId="0" fontId="0" fillId="4" borderId="2" xfId="0" applyFill="1" applyBorder="1" applyAlignment="1">
      <alignment horizontal="center"/>
    </xf>
    <xf numFmtId="0" fontId="0" fillId="4" borderId="8" xfId="0" applyFill="1" applyBorder="1" applyAlignment="1">
      <alignment horizontal="center"/>
    </xf>
    <xf numFmtId="167" fontId="0" fillId="4" borderId="2" xfId="0" applyNumberFormat="1" applyFill="1" applyBorder="1" applyAlignment="1">
      <alignment horizontal="center" wrapText="1"/>
    </xf>
    <xf numFmtId="167" fontId="0" fillId="4" borderId="8" xfId="0" applyNumberFormat="1" applyFill="1" applyBorder="1" applyAlignment="1">
      <alignment horizontal="center" wrapText="1"/>
    </xf>
    <xf numFmtId="0" fontId="0" fillId="4" borderId="8" xfId="0" applyFont="1" applyFill="1" applyBorder="1" applyAlignment="1">
      <alignment horizontal="center" wrapText="1"/>
    </xf>
    <xf numFmtId="0" fontId="5" fillId="4" borderId="2" xfId="20" applyFont="1" applyFill="1" applyBorder="1" applyAlignment="1">
      <alignment horizontal="center" vertical="top" wrapText="1"/>
    </xf>
    <xf numFmtId="0" fontId="5" fillId="4" borderId="8" xfId="20" applyFont="1" applyFill="1" applyBorder="1" applyAlignment="1">
      <alignment horizontal="center" vertical="top" wrapText="1"/>
    </xf>
    <xf numFmtId="0" fontId="0" fillId="4" borderId="2" xfId="0" applyFill="1" applyBorder="1" applyAlignment="1">
      <alignment horizontal="center" vertical="top" wrapText="1"/>
    </xf>
    <xf numFmtId="0" fontId="0" fillId="4" borderId="8" xfId="0" applyFill="1" applyBorder="1" applyAlignment="1">
      <alignment horizontal="center" vertical="top" wrapText="1"/>
    </xf>
    <xf numFmtId="0" fontId="0" fillId="4" borderId="2" xfId="0" applyFill="1" applyBorder="1" applyAlignment="1">
      <alignment horizontal="left" vertical="top" wrapText="1"/>
    </xf>
    <xf numFmtId="0" fontId="0" fillId="4" borderId="8" xfId="0" applyFill="1" applyBorder="1" applyAlignment="1">
      <alignment horizontal="left" vertical="top" wrapText="1"/>
    </xf>
    <xf numFmtId="14" fontId="0" fillId="4" borderId="2" xfId="0" applyNumberFormat="1" applyFill="1" applyBorder="1" applyAlignment="1">
      <alignment horizontal="center" wrapText="1"/>
    </xf>
    <xf numFmtId="0" fontId="0" fillId="4" borderId="8" xfId="0" applyFill="1" applyBorder="1" applyAlignment="1">
      <alignment horizontal="center" wrapText="1"/>
    </xf>
    <xf numFmtId="14" fontId="0" fillId="4" borderId="8" xfId="0" applyNumberFormat="1" applyFill="1" applyBorder="1" applyAlignment="1">
      <alignment horizontal="center" wrapText="1"/>
    </xf>
    <xf numFmtId="0" fontId="0" fillId="4" borderId="2" xfId="0" applyFill="1" applyBorder="1" applyAlignment="1">
      <alignment horizontal="center" wrapText="1"/>
    </xf>
    <xf numFmtId="14" fontId="3" fillId="4" borderId="2" xfId="20" applyNumberFormat="1" applyFill="1" applyBorder="1" applyAlignment="1">
      <alignment horizontal="center" wrapText="1"/>
    </xf>
    <xf numFmtId="14" fontId="3" fillId="4" borderId="8" xfId="20" applyNumberFormat="1" applyFill="1" applyBorder="1" applyAlignment="1">
      <alignment horizontal="center" wrapText="1"/>
    </xf>
    <xf numFmtId="0" fontId="7" fillId="4" borderId="2" xfId="20" applyFont="1" applyFill="1" applyBorder="1" applyAlignment="1">
      <alignment horizontal="center" vertical="top" wrapText="1"/>
    </xf>
    <xf numFmtId="0" fontId="7" fillId="4" borderId="8" xfId="20" applyFont="1" applyFill="1" applyBorder="1" applyAlignment="1">
      <alignment horizontal="center" vertical="top" wrapText="1"/>
    </xf>
    <xf numFmtId="14" fontId="0" fillId="4" borderId="2" xfId="0" applyNumberFormat="1" applyFill="1" applyBorder="1" applyAlignment="1">
      <alignment horizontal="center" vertical="top" wrapText="1"/>
    </xf>
    <xf numFmtId="14" fontId="0" fillId="4" borderId="8" xfId="0" applyNumberFormat="1" applyFill="1" applyBorder="1" applyAlignment="1">
      <alignment horizontal="center" vertical="top" wrapText="1"/>
    </xf>
    <xf numFmtId="0" fontId="3" fillId="4" borderId="2" xfId="20" applyFill="1" applyBorder="1" applyAlignment="1">
      <alignment horizontal="center" wrapText="1"/>
    </xf>
    <xf numFmtId="0" fontId="3" fillId="4" borderId="8" xfId="20" applyFill="1" applyBorder="1" applyAlignment="1">
      <alignment horizontal="center" wrapText="1"/>
    </xf>
    <xf numFmtId="0" fontId="5" fillId="4" borderId="2" xfId="20" applyFont="1" applyFill="1" applyBorder="1" applyAlignment="1">
      <alignment horizontal="center" wrapText="1"/>
    </xf>
    <xf numFmtId="0" fontId="5" fillId="4" borderId="8" xfId="20" applyFont="1" applyFill="1" applyBorder="1" applyAlignment="1">
      <alignment horizontal="center" wrapText="1"/>
    </xf>
    <xf numFmtId="0" fontId="0" fillId="4" borderId="2" xfId="0" applyFill="1" applyBorder="1" applyAlignment="1">
      <alignment horizontal="left" wrapText="1"/>
    </xf>
    <xf numFmtId="0" fontId="0" fillId="4" borderId="8" xfId="0" applyFill="1" applyBorder="1" applyAlignment="1">
      <alignment horizontal="left" wrapText="1"/>
    </xf>
    <xf numFmtId="14" fontId="11" fillId="4" borderId="2" xfId="0" applyNumberFormat="1" applyFont="1" applyFill="1" applyBorder="1" applyAlignment="1">
      <alignment horizontal="center" wrapText="1"/>
    </xf>
    <xf numFmtId="14" fontId="11" fillId="4" borderId="8" xfId="0" applyNumberFormat="1" applyFont="1" applyFill="1" applyBorder="1" applyAlignment="1">
      <alignment horizontal="center" wrapText="1"/>
    </xf>
    <xf numFmtId="0" fontId="7" fillId="4" borderId="2" xfId="20" applyFont="1" applyFill="1" applyBorder="1" applyAlignment="1">
      <alignment horizontal="center" wrapText="1"/>
    </xf>
    <xf numFmtId="0" fontId="7" fillId="4" borderId="8" xfId="20" applyFont="1" applyFill="1" applyBorder="1" applyAlignment="1">
      <alignment horizontal="center" wrapText="1"/>
    </xf>
    <xf numFmtId="0" fontId="7" fillId="4" borderId="2" xfId="20" applyFont="1" applyFill="1" applyBorder="1" applyAlignment="1">
      <alignment horizontal="center" wrapText="1"/>
    </xf>
    <xf numFmtId="0" fontId="7" fillId="4" borderId="8" xfId="20" applyFont="1" applyFill="1" applyBorder="1" applyAlignment="1">
      <alignment horizontal="center" wrapText="1"/>
    </xf>
    <xf numFmtId="14" fontId="7" fillId="4" borderId="2" xfId="20" applyNumberFormat="1" applyFont="1" applyFill="1" applyBorder="1" applyAlignment="1">
      <alignment horizontal="center" wrapText="1"/>
    </xf>
    <xf numFmtId="14" fontId="7" fillId="4" borderId="8" xfId="20" applyNumberFormat="1" applyFont="1" applyFill="1" applyBorder="1" applyAlignment="1">
      <alignment horizontal="center" wrapText="1"/>
    </xf>
    <xf numFmtId="14" fontId="0" fillId="4" borderId="3" xfId="0" applyNumberFormat="1" applyFill="1" applyBorder="1" applyAlignment="1">
      <alignment horizontal="center" wrapText="1"/>
    </xf>
    <xf numFmtId="14" fontId="0" fillId="4" borderId="8" xfId="20" applyNumberFormat="1"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chartsheet" Target="chartsheets/sheet1.xml" /><Relationship Id="rId27" Type="http://schemas.openxmlformats.org/officeDocument/2006/relationships/worksheet" Target="worksheets/sheet26.xml" /><Relationship Id="rId28" Type="http://schemas.openxmlformats.org/officeDocument/2006/relationships/chartsheet" Target="chartsheets/sheet2.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RFA Status by Review</a:t>
            </a:r>
          </a:p>
        </c:rich>
      </c:tx>
      <c:layout/>
      <c:spPr>
        <a:noFill/>
        <a:ln>
          <a:noFill/>
        </a:ln>
      </c:spPr>
    </c:title>
    <c:plotArea>
      <c:layout/>
      <c:barChart>
        <c:barDir val="col"/>
        <c:grouping val="clustered"/>
        <c:varyColors val="0"/>
        <c:ser>
          <c:idx val="0"/>
          <c:order val="0"/>
          <c:tx>
            <c:strRef>
              <c:f>Summary!$B$1</c:f>
              <c:strCache>
                <c:ptCount val="1"/>
                <c:pt idx="0">
                  <c:v>Total # of RFAs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Summary!$A$2:$A$16</c:f>
              <c:strCache>
                <c:ptCount val="15"/>
                <c:pt idx="0">
                  <c:v>Review</c:v>
                </c:pt>
                <c:pt idx="1">
                  <c:v>Mission SRR</c:v>
                </c:pt>
                <c:pt idx="2">
                  <c:v>LAT PDR</c:v>
                </c:pt>
                <c:pt idx="3">
                  <c:v>GBM PDR &amp; FSW PDR</c:v>
                </c:pt>
                <c:pt idx="4">
                  <c:v>LAT delta PDR</c:v>
                </c:pt>
                <c:pt idx="5">
                  <c:v>SC PDR</c:v>
                </c:pt>
                <c:pt idx="6">
                  <c:v>SC FSW PDR</c:v>
                </c:pt>
                <c:pt idx="7">
                  <c:v>LAT CDR</c:v>
                </c:pt>
                <c:pt idx="8">
                  <c:v>MPDR</c:v>
                </c:pt>
                <c:pt idx="9">
                  <c:v>GS SRR</c:v>
                </c:pt>
                <c:pt idx="10">
                  <c:v>SC FSW CDR</c:v>
                </c:pt>
                <c:pt idx="11">
                  <c:v>SC CDR</c:v>
                </c:pt>
                <c:pt idx="12">
                  <c:v>GBM CDR</c:v>
                </c:pt>
                <c:pt idx="13">
                  <c:v>GS SDR</c:v>
                </c:pt>
                <c:pt idx="14">
                  <c:v>MCDR</c:v>
                </c:pt>
              </c:strCache>
            </c:strRef>
          </c:cat>
          <c:val>
            <c:numRef>
              <c:f>Summary!$B$2:$B$16</c:f>
              <c:numCache>
                <c:ptCount val="15"/>
                <c:pt idx="1">
                  <c:v>22</c:v>
                </c:pt>
                <c:pt idx="2">
                  <c:v>57</c:v>
                </c:pt>
                <c:pt idx="3">
                  <c:v>27</c:v>
                </c:pt>
                <c:pt idx="4">
                  <c:v>20</c:v>
                </c:pt>
                <c:pt idx="5">
                  <c:v>43</c:v>
                </c:pt>
                <c:pt idx="6">
                  <c:v>14</c:v>
                </c:pt>
                <c:pt idx="7">
                  <c:v>37</c:v>
                </c:pt>
                <c:pt idx="8">
                  <c:v>14</c:v>
                </c:pt>
                <c:pt idx="9">
                  <c:v>17</c:v>
                </c:pt>
                <c:pt idx="10">
                  <c:v>11</c:v>
                </c:pt>
                <c:pt idx="11">
                  <c:v>36</c:v>
                </c:pt>
                <c:pt idx="12">
                  <c:v>23</c:v>
                </c:pt>
                <c:pt idx="13">
                  <c:v>36</c:v>
                </c:pt>
                <c:pt idx="14">
                  <c:v>18</c:v>
                </c:pt>
              </c:numCache>
            </c:numRef>
          </c:val>
        </c:ser>
        <c:ser>
          <c:idx val="1"/>
          <c:order val="1"/>
          <c:tx>
            <c:v>In Systems Review</c:v>
          </c:tx>
          <c:invertIfNegative val="0"/>
          <c:extLst>
            <c:ext xmlns:c14="http://schemas.microsoft.com/office/drawing/2007/8/2/chart" uri="{6F2FDCE9-48DA-4B69-8628-5D25D57E5C99}">
              <c14:invertSolidFillFmt>
                <c14:spPr>
                  <a:solidFill>
                    <a:srgbClr val="000000"/>
                  </a:solidFill>
                </c14:spPr>
              </c14:invertSolidFillFmt>
            </c:ext>
          </c:extLst>
          <c:cat>
            <c:strRef>
              <c:f>Summary!$A$2:$A$16</c:f>
              <c:strCache>
                <c:ptCount val="15"/>
                <c:pt idx="0">
                  <c:v>Review</c:v>
                </c:pt>
                <c:pt idx="1">
                  <c:v>Mission SRR</c:v>
                </c:pt>
                <c:pt idx="2">
                  <c:v>LAT PDR</c:v>
                </c:pt>
                <c:pt idx="3">
                  <c:v>GBM PDR &amp; FSW PDR</c:v>
                </c:pt>
                <c:pt idx="4">
                  <c:v>LAT delta PDR</c:v>
                </c:pt>
                <c:pt idx="5">
                  <c:v>SC PDR</c:v>
                </c:pt>
                <c:pt idx="6">
                  <c:v>SC FSW PDR</c:v>
                </c:pt>
                <c:pt idx="7">
                  <c:v>LAT CDR</c:v>
                </c:pt>
                <c:pt idx="8">
                  <c:v>MPDR</c:v>
                </c:pt>
                <c:pt idx="9">
                  <c:v>GS SRR</c:v>
                </c:pt>
                <c:pt idx="10">
                  <c:v>SC FSW CDR</c:v>
                </c:pt>
                <c:pt idx="11">
                  <c:v>SC CDR</c:v>
                </c:pt>
                <c:pt idx="12">
                  <c:v>GBM CDR</c:v>
                </c:pt>
                <c:pt idx="13">
                  <c:v>GS SDR</c:v>
                </c:pt>
                <c:pt idx="14">
                  <c:v>MCDR</c:v>
                </c:pt>
              </c:strCache>
            </c:strRef>
          </c:cat>
          <c:val>
            <c:numRef>
              <c:f>Summary!$C$2:$C$16</c:f>
              <c:numCache>
                <c:ptCount val="15"/>
                <c:pt idx="0">
                  <c:v>0</c:v>
                </c:pt>
                <c:pt idx="11">
                  <c:v>1</c:v>
                </c:pt>
                <c:pt idx="12">
                  <c:v>2</c:v>
                </c:pt>
              </c:numCache>
            </c:numRef>
          </c:val>
        </c:ser>
        <c:ser>
          <c:idx val="2"/>
          <c:order val="2"/>
          <c:tx>
            <c:v>Complete Systems Review</c:v>
          </c:tx>
          <c:invertIfNegative val="0"/>
          <c:extLst>
            <c:ext xmlns:c14="http://schemas.microsoft.com/office/drawing/2007/8/2/chart" uri="{6F2FDCE9-48DA-4B69-8628-5D25D57E5C99}">
              <c14:invertSolidFillFmt>
                <c14:spPr>
                  <a:solidFill>
                    <a:srgbClr val="000000"/>
                  </a:solidFill>
                </c14:spPr>
              </c14:invertSolidFillFmt>
            </c:ext>
          </c:extLst>
          <c:cat>
            <c:strRef>
              <c:f>Summary!$A$2:$A$16</c:f>
              <c:strCache>
                <c:ptCount val="15"/>
                <c:pt idx="0">
                  <c:v>Review</c:v>
                </c:pt>
                <c:pt idx="1">
                  <c:v>Mission SRR</c:v>
                </c:pt>
                <c:pt idx="2">
                  <c:v>LAT PDR</c:v>
                </c:pt>
                <c:pt idx="3">
                  <c:v>GBM PDR &amp; FSW PDR</c:v>
                </c:pt>
                <c:pt idx="4">
                  <c:v>LAT delta PDR</c:v>
                </c:pt>
                <c:pt idx="5">
                  <c:v>SC PDR</c:v>
                </c:pt>
                <c:pt idx="6">
                  <c:v>SC FSW PDR</c:v>
                </c:pt>
                <c:pt idx="7">
                  <c:v>LAT CDR</c:v>
                </c:pt>
                <c:pt idx="8">
                  <c:v>MPDR</c:v>
                </c:pt>
                <c:pt idx="9">
                  <c:v>GS SRR</c:v>
                </c:pt>
                <c:pt idx="10">
                  <c:v>SC FSW CDR</c:v>
                </c:pt>
                <c:pt idx="11">
                  <c:v>SC CDR</c:v>
                </c:pt>
                <c:pt idx="12">
                  <c:v>GBM CDR</c:v>
                </c:pt>
                <c:pt idx="13">
                  <c:v>GS SDR</c:v>
                </c:pt>
                <c:pt idx="14">
                  <c:v>MCDR</c:v>
                </c:pt>
              </c:strCache>
            </c:strRef>
          </c:cat>
          <c:val>
            <c:numRef>
              <c:f>Summary!$D$2:$D$16</c:f>
              <c:numCache>
                <c:ptCount val="15"/>
                <c:pt idx="0">
                  <c:v>0</c:v>
                </c:pt>
                <c:pt idx="1">
                  <c:v>22</c:v>
                </c:pt>
                <c:pt idx="2">
                  <c:v>57</c:v>
                </c:pt>
                <c:pt idx="3">
                  <c:v>27</c:v>
                </c:pt>
                <c:pt idx="4">
                  <c:v>20</c:v>
                </c:pt>
                <c:pt idx="5">
                  <c:v>43</c:v>
                </c:pt>
                <c:pt idx="6">
                  <c:v>14</c:v>
                </c:pt>
                <c:pt idx="7">
                  <c:v>37</c:v>
                </c:pt>
                <c:pt idx="8">
                  <c:v>14</c:v>
                </c:pt>
                <c:pt idx="9">
                  <c:v>17</c:v>
                </c:pt>
                <c:pt idx="10">
                  <c:v>11</c:v>
                </c:pt>
                <c:pt idx="11">
                  <c:v>31</c:v>
                </c:pt>
                <c:pt idx="12">
                  <c:v>18</c:v>
                </c:pt>
                <c:pt idx="13">
                  <c:v>36</c:v>
                </c:pt>
                <c:pt idx="14">
                  <c:v>17</c:v>
                </c:pt>
              </c:numCache>
            </c:numRef>
          </c:val>
        </c:ser>
        <c:ser>
          <c:idx val="3"/>
          <c:order val="3"/>
          <c:tx>
            <c:v>In PM Review</c:v>
          </c:tx>
          <c:invertIfNegative val="0"/>
          <c:extLst>
            <c:ext xmlns:c14="http://schemas.microsoft.com/office/drawing/2007/8/2/chart" uri="{6F2FDCE9-48DA-4B69-8628-5D25D57E5C99}">
              <c14:invertSolidFillFmt>
                <c14:spPr>
                  <a:solidFill>
                    <a:srgbClr val="000000"/>
                  </a:solidFill>
                </c14:spPr>
              </c14:invertSolidFillFmt>
            </c:ext>
          </c:extLst>
          <c:cat>
            <c:strRef>
              <c:f>Summary!$A$2:$A$16</c:f>
              <c:strCache>
                <c:ptCount val="15"/>
                <c:pt idx="0">
                  <c:v>Review</c:v>
                </c:pt>
                <c:pt idx="1">
                  <c:v>Mission SRR</c:v>
                </c:pt>
                <c:pt idx="2">
                  <c:v>LAT PDR</c:v>
                </c:pt>
                <c:pt idx="3">
                  <c:v>GBM PDR &amp; FSW PDR</c:v>
                </c:pt>
                <c:pt idx="4">
                  <c:v>LAT delta PDR</c:v>
                </c:pt>
                <c:pt idx="5">
                  <c:v>SC PDR</c:v>
                </c:pt>
                <c:pt idx="6">
                  <c:v>SC FSW PDR</c:v>
                </c:pt>
                <c:pt idx="7">
                  <c:v>LAT CDR</c:v>
                </c:pt>
                <c:pt idx="8">
                  <c:v>MPDR</c:v>
                </c:pt>
                <c:pt idx="9">
                  <c:v>GS SRR</c:v>
                </c:pt>
                <c:pt idx="10">
                  <c:v>SC FSW CDR</c:v>
                </c:pt>
                <c:pt idx="11">
                  <c:v>SC CDR</c:v>
                </c:pt>
                <c:pt idx="12">
                  <c:v>GBM CDR</c:v>
                </c:pt>
                <c:pt idx="13">
                  <c:v>GS SDR</c:v>
                </c:pt>
                <c:pt idx="14">
                  <c:v>MCDR</c:v>
                </c:pt>
              </c:strCache>
            </c:strRef>
          </c:cat>
          <c:val>
            <c:numRef>
              <c:f>Summary!$E$2:$E$16</c:f>
              <c:numCache>
                <c:ptCount val="15"/>
                <c:pt idx="0">
                  <c:v>0</c:v>
                </c:pt>
                <c:pt idx="5">
                  <c:v>1</c:v>
                </c:pt>
                <c:pt idx="11">
                  <c:v>1</c:v>
                </c:pt>
              </c:numCache>
            </c:numRef>
          </c:val>
        </c:ser>
        <c:ser>
          <c:idx val="4"/>
          <c:order val="4"/>
          <c:tx>
            <c:v>Complete PM Review</c:v>
          </c:tx>
          <c:invertIfNegative val="0"/>
          <c:extLst>
            <c:ext xmlns:c14="http://schemas.microsoft.com/office/drawing/2007/8/2/chart" uri="{6F2FDCE9-48DA-4B69-8628-5D25D57E5C99}">
              <c14:invertSolidFillFmt>
                <c14:spPr>
                  <a:solidFill>
                    <a:srgbClr val="000000"/>
                  </a:solidFill>
                </c14:spPr>
              </c14:invertSolidFillFmt>
            </c:ext>
          </c:extLst>
          <c:cat>
            <c:strRef>
              <c:f>Summary!$A$2:$A$16</c:f>
              <c:strCache>
                <c:ptCount val="15"/>
                <c:pt idx="0">
                  <c:v>Review</c:v>
                </c:pt>
                <c:pt idx="1">
                  <c:v>Mission SRR</c:v>
                </c:pt>
                <c:pt idx="2">
                  <c:v>LAT PDR</c:v>
                </c:pt>
                <c:pt idx="3">
                  <c:v>GBM PDR &amp; FSW PDR</c:v>
                </c:pt>
                <c:pt idx="4">
                  <c:v>LAT delta PDR</c:v>
                </c:pt>
                <c:pt idx="5">
                  <c:v>SC PDR</c:v>
                </c:pt>
                <c:pt idx="6">
                  <c:v>SC FSW PDR</c:v>
                </c:pt>
                <c:pt idx="7">
                  <c:v>LAT CDR</c:v>
                </c:pt>
                <c:pt idx="8">
                  <c:v>MPDR</c:v>
                </c:pt>
                <c:pt idx="9">
                  <c:v>GS SRR</c:v>
                </c:pt>
                <c:pt idx="10">
                  <c:v>SC FSW CDR</c:v>
                </c:pt>
                <c:pt idx="11">
                  <c:v>SC CDR</c:v>
                </c:pt>
                <c:pt idx="12">
                  <c:v>GBM CDR</c:v>
                </c:pt>
                <c:pt idx="13">
                  <c:v>GS SDR</c:v>
                </c:pt>
                <c:pt idx="14">
                  <c:v>MCDR</c:v>
                </c:pt>
              </c:strCache>
            </c:strRef>
          </c:cat>
          <c:val>
            <c:numRef>
              <c:f>Summary!$F$2:$F$16</c:f>
              <c:numCache>
                <c:ptCount val="15"/>
                <c:pt idx="0">
                  <c:v>0</c:v>
                </c:pt>
                <c:pt idx="1">
                  <c:v>22</c:v>
                </c:pt>
                <c:pt idx="2">
                  <c:v>57</c:v>
                </c:pt>
                <c:pt idx="3">
                  <c:v>27</c:v>
                </c:pt>
                <c:pt idx="4">
                  <c:v>20</c:v>
                </c:pt>
                <c:pt idx="5">
                  <c:v>42</c:v>
                </c:pt>
                <c:pt idx="6">
                  <c:v>14</c:v>
                </c:pt>
                <c:pt idx="7">
                  <c:v>37</c:v>
                </c:pt>
                <c:pt idx="8">
                  <c:v>14</c:v>
                </c:pt>
                <c:pt idx="9">
                  <c:v>17</c:v>
                </c:pt>
                <c:pt idx="10">
                  <c:v>11</c:v>
                </c:pt>
                <c:pt idx="11">
                  <c:v>30</c:v>
                </c:pt>
                <c:pt idx="12">
                  <c:v>18</c:v>
                </c:pt>
                <c:pt idx="13">
                  <c:v>36</c:v>
                </c:pt>
                <c:pt idx="14">
                  <c:v>17</c:v>
                </c:pt>
              </c:numCache>
            </c:numRef>
          </c:val>
        </c:ser>
        <c:ser>
          <c:idx val="5"/>
          <c:order val="5"/>
          <c:tx>
            <c:v>Complete 300 Review</c:v>
          </c:tx>
          <c:invertIfNegative val="0"/>
          <c:extLst>
            <c:ext xmlns:c14="http://schemas.microsoft.com/office/drawing/2007/8/2/chart" uri="{6F2FDCE9-48DA-4B69-8628-5D25D57E5C99}">
              <c14:invertSolidFillFmt>
                <c14:spPr>
                  <a:solidFill>
                    <a:srgbClr val="000000"/>
                  </a:solidFill>
                </c14:spPr>
              </c14:invertSolidFillFmt>
            </c:ext>
          </c:extLst>
          <c:cat>
            <c:strRef>
              <c:f>Summary!$A$2:$A$16</c:f>
              <c:strCache>
                <c:ptCount val="15"/>
                <c:pt idx="0">
                  <c:v>Review</c:v>
                </c:pt>
                <c:pt idx="1">
                  <c:v>Mission SRR</c:v>
                </c:pt>
                <c:pt idx="2">
                  <c:v>LAT PDR</c:v>
                </c:pt>
                <c:pt idx="3">
                  <c:v>GBM PDR &amp; FSW PDR</c:v>
                </c:pt>
                <c:pt idx="4">
                  <c:v>LAT delta PDR</c:v>
                </c:pt>
                <c:pt idx="5">
                  <c:v>SC PDR</c:v>
                </c:pt>
                <c:pt idx="6">
                  <c:v>SC FSW PDR</c:v>
                </c:pt>
                <c:pt idx="7">
                  <c:v>LAT CDR</c:v>
                </c:pt>
                <c:pt idx="8">
                  <c:v>MPDR</c:v>
                </c:pt>
                <c:pt idx="9">
                  <c:v>GS SRR</c:v>
                </c:pt>
                <c:pt idx="10">
                  <c:v>SC FSW CDR</c:v>
                </c:pt>
                <c:pt idx="11">
                  <c:v>SC CDR</c:v>
                </c:pt>
                <c:pt idx="12">
                  <c:v>GBM CDR</c:v>
                </c:pt>
                <c:pt idx="13">
                  <c:v>GS SDR</c:v>
                </c:pt>
                <c:pt idx="14">
                  <c:v>MCDR</c:v>
                </c:pt>
              </c:strCache>
            </c:strRef>
          </c:cat>
          <c:val>
            <c:numRef>
              <c:f>Summary!$G$2:$G$16</c:f>
              <c:numCache>
                <c:ptCount val="15"/>
                <c:pt idx="0">
                  <c:v>0</c:v>
                </c:pt>
                <c:pt idx="1">
                  <c:v>22</c:v>
                </c:pt>
                <c:pt idx="2">
                  <c:v>57</c:v>
                </c:pt>
                <c:pt idx="3">
                  <c:v>27</c:v>
                </c:pt>
                <c:pt idx="4">
                  <c:v>20</c:v>
                </c:pt>
                <c:pt idx="5">
                  <c:v>42</c:v>
                </c:pt>
                <c:pt idx="6">
                  <c:v>14</c:v>
                </c:pt>
                <c:pt idx="7">
                  <c:v>37</c:v>
                </c:pt>
                <c:pt idx="8">
                  <c:v>14</c:v>
                </c:pt>
                <c:pt idx="9">
                  <c:v>17</c:v>
                </c:pt>
                <c:pt idx="10">
                  <c:v>11</c:v>
                </c:pt>
                <c:pt idx="11">
                  <c:v>30</c:v>
                </c:pt>
                <c:pt idx="12">
                  <c:v>18</c:v>
                </c:pt>
                <c:pt idx="13">
                  <c:v>36</c:v>
                </c:pt>
                <c:pt idx="14">
                  <c:v>16</c:v>
                </c:pt>
              </c:numCache>
            </c:numRef>
          </c:val>
        </c:ser>
        <c:axId val="57787232"/>
        <c:axId val="50323041"/>
      </c:barChart>
      <c:catAx>
        <c:axId val="57787232"/>
        <c:scaling>
          <c:orientation val="minMax"/>
        </c:scaling>
        <c:axPos val="b"/>
        <c:delete val="0"/>
        <c:numFmt formatCode="General" sourceLinked="1"/>
        <c:majorTickMark val="out"/>
        <c:minorTickMark val="none"/>
        <c:tickLblPos val="nextTo"/>
        <c:crossAx val="50323041"/>
        <c:crosses val="autoZero"/>
        <c:auto val="1"/>
        <c:lblOffset val="100"/>
        <c:noMultiLvlLbl val="0"/>
      </c:catAx>
      <c:valAx>
        <c:axId val="50323041"/>
        <c:scaling>
          <c:orientation val="minMax"/>
        </c:scaling>
        <c:axPos val="l"/>
        <c:title>
          <c:tx>
            <c:rich>
              <a:bodyPr vert="horz" rot="-5400000" anchor="ctr"/>
              <a:lstStyle/>
              <a:p>
                <a:pPr algn="ctr">
                  <a:defRPr/>
                </a:pPr>
                <a:r>
                  <a:rPr lang="en-US" cap="none" sz="1000" b="1" i="0" u="none" baseline="0">
                    <a:latin typeface="Arial"/>
                    <a:ea typeface="Arial"/>
                    <a:cs typeface="Arial"/>
                  </a:rPr>
                  <a:t># of RFAs</a:t>
                </a:r>
              </a:p>
            </c:rich>
          </c:tx>
          <c:layout/>
          <c:overlay val="0"/>
          <c:spPr>
            <a:noFill/>
            <a:ln>
              <a:noFill/>
            </a:ln>
          </c:spPr>
        </c:title>
        <c:majorGridlines/>
        <c:delete val="0"/>
        <c:numFmt formatCode="General" sourceLinked="1"/>
        <c:majorTickMark val="out"/>
        <c:minorTickMark val="cross"/>
        <c:tickLblPos val="nextTo"/>
        <c:crossAx val="5778723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RFA Closure Plan</a:t>
            </a:r>
          </a:p>
        </c:rich>
      </c:tx>
      <c:layout/>
      <c:spPr>
        <a:noFill/>
        <a:ln>
          <a:noFill/>
        </a:ln>
      </c:spPr>
    </c:title>
    <c:plotArea>
      <c:layout/>
      <c:scatterChart>
        <c:scatterStyle val="line"/>
        <c:varyColors val="0"/>
        <c:ser>
          <c:idx val="0"/>
          <c:order val="0"/>
          <c:tx>
            <c:strRef>
              <c:f>'Closure Sheet'!$A$1</c:f>
              <c:strCache>
                <c:ptCount val="1"/>
                <c:pt idx="0">
                  <c:v>Due Dates to Project Office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Sheet'!$A$2:$J$2</c:f>
              <c:strCache>
                <c:ptCount val="10"/>
                <c:pt idx="0">
                  <c:v>37924</c:v>
                </c:pt>
                <c:pt idx="1">
                  <c:v>37925</c:v>
                </c:pt>
                <c:pt idx="2">
                  <c:v>37946</c:v>
                </c:pt>
                <c:pt idx="3">
                  <c:v>37953</c:v>
                </c:pt>
                <c:pt idx="4">
                  <c:v>37956</c:v>
                </c:pt>
                <c:pt idx="5">
                  <c:v>37967</c:v>
                </c:pt>
                <c:pt idx="6">
                  <c:v>37970</c:v>
                </c:pt>
                <c:pt idx="7">
                  <c:v>38032</c:v>
                </c:pt>
                <c:pt idx="8">
                  <c:v>38078</c:v>
                </c:pt>
                <c:pt idx="9">
                  <c:v>38103</c:v>
                </c:pt>
              </c:strCache>
            </c:strRef>
          </c:xVal>
          <c:yVal>
            <c:numRef>
              <c:f>'Closure Sheet'!$A$3:$J$3</c:f>
              <c:numCache>
                <c:ptCount val="10"/>
                <c:pt idx="0">
                  <c:v>75</c:v>
                </c:pt>
                <c:pt idx="1">
                  <c:v>86</c:v>
                </c:pt>
                <c:pt idx="2">
                  <c:v>102</c:v>
                </c:pt>
                <c:pt idx="3">
                  <c:v>119</c:v>
                </c:pt>
                <c:pt idx="4">
                  <c:v>128</c:v>
                </c:pt>
                <c:pt idx="5">
                  <c:v>133</c:v>
                </c:pt>
                <c:pt idx="6">
                  <c:v>135</c:v>
                </c:pt>
                <c:pt idx="7">
                  <c:v>141</c:v>
                </c:pt>
                <c:pt idx="8">
                  <c:v>143</c:v>
                </c:pt>
                <c:pt idx="9">
                  <c:v>146</c:v>
                </c:pt>
              </c:numCache>
            </c:numRef>
          </c:yVal>
          <c:smooth val="0"/>
        </c:ser>
        <c:ser>
          <c:idx val="1"/>
          <c:order val="1"/>
          <c:tx>
            <c:strRef>
              <c:f>'Closure Sheet'!$A$5</c:f>
              <c:strCache>
                <c:ptCount val="1"/>
                <c:pt idx="0">
                  <c:v>Responses Received in Project Office</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Sheet'!$A$6:$AF$6</c:f>
              <c:strCache>
                <c:ptCount val="32"/>
                <c:pt idx="0">
                  <c:v>37924</c:v>
                </c:pt>
                <c:pt idx="1">
                  <c:v>37937</c:v>
                </c:pt>
                <c:pt idx="2">
                  <c:v>37942</c:v>
                </c:pt>
                <c:pt idx="3">
                  <c:v>37943</c:v>
                </c:pt>
                <c:pt idx="4">
                  <c:v>37956</c:v>
                </c:pt>
                <c:pt idx="5">
                  <c:v>37991</c:v>
                </c:pt>
                <c:pt idx="6">
                  <c:v>38016</c:v>
                </c:pt>
                <c:pt idx="7">
                  <c:v>38022</c:v>
                </c:pt>
                <c:pt idx="8">
                  <c:v>38029</c:v>
                </c:pt>
                <c:pt idx="9">
                  <c:v>38034</c:v>
                </c:pt>
                <c:pt idx="10">
                  <c:v>38035</c:v>
                </c:pt>
                <c:pt idx="11">
                  <c:v>38037</c:v>
                </c:pt>
                <c:pt idx="12">
                  <c:v>38041</c:v>
                </c:pt>
                <c:pt idx="13">
                  <c:v>38048</c:v>
                </c:pt>
                <c:pt idx="14">
                  <c:v>38050</c:v>
                </c:pt>
                <c:pt idx="15">
                  <c:v>38051</c:v>
                </c:pt>
                <c:pt idx="16">
                  <c:v>38054</c:v>
                </c:pt>
                <c:pt idx="17">
                  <c:v>38056</c:v>
                </c:pt>
                <c:pt idx="18">
                  <c:v>38070</c:v>
                </c:pt>
                <c:pt idx="19">
                  <c:v>38076</c:v>
                </c:pt>
                <c:pt idx="20">
                  <c:v>38077</c:v>
                </c:pt>
                <c:pt idx="21">
                  <c:v>38078</c:v>
                </c:pt>
                <c:pt idx="22">
                  <c:v>38098</c:v>
                </c:pt>
                <c:pt idx="23">
                  <c:v>38117</c:v>
                </c:pt>
                <c:pt idx="24">
                  <c:v>38118</c:v>
                </c:pt>
                <c:pt idx="25">
                  <c:v>38128</c:v>
                </c:pt>
                <c:pt idx="26">
                  <c:v>38181</c:v>
                </c:pt>
                <c:pt idx="27">
                  <c:v>38194</c:v>
                </c:pt>
                <c:pt idx="28">
                  <c:v>38239</c:v>
                </c:pt>
                <c:pt idx="29">
                  <c:v>38243</c:v>
                </c:pt>
                <c:pt idx="30">
                  <c:v>38245</c:v>
                </c:pt>
                <c:pt idx="31">
                  <c:v>38246</c:v>
                </c:pt>
              </c:strCache>
            </c:strRef>
          </c:xVal>
          <c:yVal>
            <c:numRef>
              <c:f>'Closure Sheet'!$A$7:$AF$7</c:f>
              <c:numCache>
                <c:ptCount val="32"/>
                <c:pt idx="0">
                  <c:v>75</c:v>
                </c:pt>
                <c:pt idx="1">
                  <c:v>76</c:v>
                </c:pt>
                <c:pt idx="2">
                  <c:v>80</c:v>
                </c:pt>
                <c:pt idx="3">
                  <c:v>85</c:v>
                </c:pt>
                <c:pt idx="4">
                  <c:v>86</c:v>
                </c:pt>
                <c:pt idx="5">
                  <c:v>99</c:v>
                </c:pt>
                <c:pt idx="6">
                  <c:v>101</c:v>
                </c:pt>
                <c:pt idx="7">
                  <c:v>102</c:v>
                </c:pt>
                <c:pt idx="8">
                  <c:v>106</c:v>
                </c:pt>
                <c:pt idx="9">
                  <c:v>110</c:v>
                </c:pt>
                <c:pt idx="10">
                  <c:v>111</c:v>
                </c:pt>
                <c:pt idx="11">
                  <c:v>112</c:v>
                </c:pt>
                <c:pt idx="12">
                  <c:v>113</c:v>
                </c:pt>
                <c:pt idx="13">
                  <c:v>115</c:v>
                </c:pt>
                <c:pt idx="14">
                  <c:v>119</c:v>
                </c:pt>
                <c:pt idx="15">
                  <c:v>120</c:v>
                </c:pt>
                <c:pt idx="16">
                  <c:v>125</c:v>
                </c:pt>
                <c:pt idx="17">
                  <c:v>129</c:v>
                </c:pt>
                <c:pt idx="18">
                  <c:v>130</c:v>
                </c:pt>
                <c:pt idx="19">
                  <c:v>131</c:v>
                </c:pt>
                <c:pt idx="20">
                  <c:v>132</c:v>
                </c:pt>
                <c:pt idx="21">
                  <c:v>133</c:v>
                </c:pt>
                <c:pt idx="22">
                  <c:v>134</c:v>
                </c:pt>
                <c:pt idx="23">
                  <c:v>135</c:v>
                </c:pt>
                <c:pt idx="24">
                  <c:v>136</c:v>
                </c:pt>
                <c:pt idx="25">
                  <c:v>137</c:v>
                </c:pt>
                <c:pt idx="26">
                  <c:v>138</c:v>
                </c:pt>
                <c:pt idx="27">
                  <c:v>139</c:v>
                </c:pt>
                <c:pt idx="28">
                  <c:v>140</c:v>
                </c:pt>
                <c:pt idx="29">
                  <c:v>141</c:v>
                </c:pt>
                <c:pt idx="30">
                  <c:v>142</c:v>
                </c:pt>
                <c:pt idx="31">
                  <c:v>143</c:v>
                </c:pt>
              </c:numCache>
            </c:numRef>
          </c:yVal>
          <c:smooth val="0"/>
        </c:ser>
        <c:ser>
          <c:idx val="2"/>
          <c:order val="2"/>
          <c:tx>
            <c:strRef>
              <c:f>'Closure Sheet'!$A$9</c:f>
              <c:strCache>
                <c:ptCount val="1"/>
                <c:pt idx="0">
                  <c:v>Planned Responses Complete Systems Review</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Sheet'!$A$10:$K$10</c:f>
              <c:strCache>
                <c:ptCount val="11"/>
                <c:pt idx="0">
                  <c:v>37924</c:v>
                </c:pt>
                <c:pt idx="1">
                  <c:v>37946</c:v>
                </c:pt>
                <c:pt idx="2">
                  <c:v>37965</c:v>
                </c:pt>
                <c:pt idx="3">
                  <c:v>38000</c:v>
                </c:pt>
                <c:pt idx="4">
                  <c:v>38014</c:v>
                </c:pt>
                <c:pt idx="5">
                  <c:v>38028</c:v>
                </c:pt>
                <c:pt idx="6">
                  <c:v>38042</c:v>
                </c:pt>
                <c:pt idx="7">
                  <c:v>38056</c:v>
                </c:pt>
                <c:pt idx="8">
                  <c:v>38070</c:v>
                </c:pt>
                <c:pt idx="9">
                  <c:v>38084</c:v>
                </c:pt>
                <c:pt idx="10">
                  <c:v>38107</c:v>
                </c:pt>
              </c:strCache>
            </c:strRef>
          </c:xVal>
          <c:yVal>
            <c:numRef>
              <c:f>'Closure Sheet'!$A$11:$K$11</c:f>
              <c:numCache>
                <c:ptCount val="11"/>
                <c:pt idx="0">
                  <c:v>13</c:v>
                </c:pt>
                <c:pt idx="1">
                  <c:v>22</c:v>
                </c:pt>
                <c:pt idx="2">
                  <c:v>39</c:v>
                </c:pt>
                <c:pt idx="3">
                  <c:v>54</c:v>
                </c:pt>
                <c:pt idx="4">
                  <c:v>69</c:v>
                </c:pt>
                <c:pt idx="5">
                  <c:v>84</c:v>
                </c:pt>
                <c:pt idx="6">
                  <c:v>99</c:v>
                </c:pt>
                <c:pt idx="7">
                  <c:v>114</c:v>
                </c:pt>
                <c:pt idx="8">
                  <c:v>129</c:v>
                </c:pt>
                <c:pt idx="9">
                  <c:v>143</c:v>
                </c:pt>
                <c:pt idx="10">
                  <c:v>146</c:v>
                </c:pt>
              </c:numCache>
            </c:numRef>
          </c:yVal>
          <c:smooth val="0"/>
        </c:ser>
        <c:ser>
          <c:idx val="3"/>
          <c:order val="3"/>
          <c:tx>
            <c:strRef>
              <c:f>'Closure Sheet'!$A$13</c:f>
              <c:strCache>
                <c:ptCount val="1"/>
                <c:pt idx="0">
                  <c:v>Responses Complete Systems Review</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Sheet'!$A$14:$AD$14</c:f>
              <c:strCache>
                <c:ptCount val="30"/>
                <c:pt idx="0">
                  <c:v>37924</c:v>
                </c:pt>
                <c:pt idx="1">
                  <c:v>37946</c:v>
                </c:pt>
                <c:pt idx="2">
                  <c:v>37994</c:v>
                </c:pt>
                <c:pt idx="3">
                  <c:v>38002</c:v>
                </c:pt>
                <c:pt idx="4">
                  <c:v>38029</c:v>
                </c:pt>
                <c:pt idx="5">
                  <c:v>38036</c:v>
                </c:pt>
                <c:pt idx="6">
                  <c:v>38049</c:v>
                </c:pt>
                <c:pt idx="7">
                  <c:v>38061</c:v>
                </c:pt>
                <c:pt idx="8">
                  <c:v>38065</c:v>
                </c:pt>
                <c:pt idx="9">
                  <c:v>38068</c:v>
                </c:pt>
                <c:pt idx="10">
                  <c:v>38070</c:v>
                </c:pt>
                <c:pt idx="11">
                  <c:v>38098</c:v>
                </c:pt>
                <c:pt idx="12">
                  <c:v>38107</c:v>
                </c:pt>
                <c:pt idx="13">
                  <c:v>38120</c:v>
                </c:pt>
                <c:pt idx="14">
                  <c:v>38126</c:v>
                </c:pt>
                <c:pt idx="15">
                  <c:v>38127</c:v>
                </c:pt>
                <c:pt idx="16">
                  <c:v>38127</c:v>
                </c:pt>
                <c:pt idx="17">
                  <c:v>38181</c:v>
                </c:pt>
                <c:pt idx="18">
                  <c:v>38182</c:v>
                </c:pt>
                <c:pt idx="19">
                  <c:v>38189</c:v>
                </c:pt>
                <c:pt idx="20">
                  <c:v>38190</c:v>
                </c:pt>
                <c:pt idx="21">
                  <c:v>38212</c:v>
                </c:pt>
                <c:pt idx="22">
                  <c:v>38215</c:v>
                </c:pt>
                <c:pt idx="23">
                  <c:v>38216</c:v>
                </c:pt>
                <c:pt idx="24">
                  <c:v>38223</c:v>
                </c:pt>
                <c:pt idx="25">
                  <c:v>38226</c:v>
                </c:pt>
                <c:pt idx="26">
                  <c:v>38233</c:v>
                </c:pt>
                <c:pt idx="27">
                  <c:v>38239</c:v>
                </c:pt>
                <c:pt idx="28">
                  <c:v>38244</c:v>
                </c:pt>
                <c:pt idx="29">
                  <c:v>38245</c:v>
                </c:pt>
              </c:strCache>
            </c:strRef>
          </c:xVal>
          <c:yVal>
            <c:numRef>
              <c:f>'Closure Sheet'!$A$15:$AD$15</c:f>
              <c:numCache>
                <c:ptCount val="30"/>
                <c:pt idx="0">
                  <c:v>13</c:v>
                </c:pt>
                <c:pt idx="1">
                  <c:v>32</c:v>
                </c:pt>
                <c:pt idx="2">
                  <c:v>32</c:v>
                </c:pt>
                <c:pt idx="3">
                  <c:v>57</c:v>
                </c:pt>
                <c:pt idx="4">
                  <c:v>62</c:v>
                </c:pt>
                <c:pt idx="5">
                  <c:v>70</c:v>
                </c:pt>
                <c:pt idx="6">
                  <c:v>86</c:v>
                </c:pt>
                <c:pt idx="7">
                  <c:v>101</c:v>
                </c:pt>
                <c:pt idx="8">
                  <c:v>102</c:v>
                </c:pt>
                <c:pt idx="9">
                  <c:v>104</c:v>
                </c:pt>
                <c:pt idx="10">
                  <c:v>105</c:v>
                </c:pt>
                <c:pt idx="11">
                  <c:v>116</c:v>
                </c:pt>
                <c:pt idx="12">
                  <c:v>118</c:v>
                </c:pt>
                <c:pt idx="13">
                  <c:v>120</c:v>
                </c:pt>
                <c:pt idx="14">
                  <c:v>121</c:v>
                </c:pt>
                <c:pt idx="15">
                  <c:v>122</c:v>
                </c:pt>
                <c:pt idx="16">
                  <c:v>123</c:v>
                </c:pt>
                <c:pt idx="17">
                  <c:v>125</c:v>
                </c:pt>
                <c:pt idx="18">
                  <c:v>126</c:v>
                </c:pt>
                <c:pt idx="19">
                  <c:v>130</c:v>
                </c:pt>
                <c:pt idx="20">
                  <c:v>131</c:v>
                </c:pt>
                <c:pt idx="21">
                  <c:v>132</c:v>
                </c:pt>
                <c:pt idx="22">
                  <c:v>135</c:v>
                </c:pt>
                <c:pt idx="23">
                  <c:v>136</c:v>
                </c:pt>
                <c:pt idx="24">
                  <c:v>138</c:v>
                </c:pt>
                <c:pt idx="25">
                  <c:v>139</c:v>
                </c:pt>
                <c:pt idx="26">
                  <c:v>140</c:v>
                </c:pt>
                <c:pt idx="27">
                  <c:v>141</c:v>
                </c:pt>
                <c:pt idx="28">
                  <c:v>142</c:v>
                </c:pt>
                <c:pt idx="29">
                  <c:v>143</c:v>
                </c:pt>
              </c:numCache>
            </c:numRef>
          </c:yVal>
          <c:smooth val="0"/>
        </c:ser>
        <c:ser>
          <c:idx val="4"/>
          <c:order val="4"/>
          <c:tx>
            <c:strRef>
              <c:f>'Closure Sheet'!$A$17</c:f>
              <c:strCache>
                <c:ptCount val="1"/>
                <c:pt idx="0">
                  <c:v>Planned Responses Complete Project PM Review</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Sheet'!$A$18:$K$18</c:f>
              <c:strCache>
                <c:ptCount val="11"/>
                <c:pt idx="0">
                  <c:v>37939</c:v>
                </c:pt>
                <c:pt idx="1">
                  <c:v>37960</c:v>
                </c:pt>
                <c:pt idx="2">
                  <c:v>37974</c:v>
                </c:pt>
                <c:pt idx="3">
                  <c:v>38016</c:v>
                </c:pt>
                <c:pt idx="4">
                  <c:v>38030</c:v>
                </c:pt>
                <c:pt idx="5">
                  <c:v>38044</c:v>
                </c:pt>
                <c:pt idx="6">
                  <c:v>38058</c:v>
                </c:pt>
                <c:pt idx="7">
                  <c:v>38072</c:v>
                </c:pt>
                <c:pt idx="8">
                  <c:v>38086</c:v>
                </c:pt>
                <c:pt idx="9">
                  <c:v>38100</c:v>
                </c:pt>
                <c:pt idx="10">
                  <c:v>38121</c:v>
                </c:pt>
              </c:strCache>
            </c:strRef>
          </c:xVal>
          <c:yVal>
            <c:numRef>
              <c:f>'Closure Sheet'!$A$19:$K$19</c:f>
              <c:numCache>
                <c:ptCount val="11"/>
                <c:pt idx="0">
                  <c:v>13</c:v>
                </c:pt>
                <c:pt idx="1">
                  <c:v>22</c:v>
                </c:pt>
                <c:pt idx="2">
                  <c:v>39</c:v>
                </c:pt>
                <c:pt idx="3">
                  <c:v>54</c:v>
                </c:pt>
                <c:pt idx="4">
                  <c:v>69</c:v>
                </c:pt>
                <c:pt idx="5">
                  <c:v>84</c:v>
                </c:pt>
                <c:pt idx="6">
                  <c:v>99</c:v>
                </c:pt>
                <c:pt idx="7">
                  <c:v>114</c:v>
                </c:pt>
                <c:pt idx="8">
                  <c:v>129</c:v>
                </c:pt>
                <c:pt idx="9">
                  <c:v>143</c:v>
                </c:pt>
                <c:pt idx="10">
                  <c:v>146</c:v>
                </c:pt>
              </c:numCache>
            </c:numRef>
          </c:yVal>
          <c:smooth val="0"/>
        </c:ser>
        <c:ser>
          <c:idx val="5"/>
          <c:order val="5"/>
          <c:tx>
            <c:strRef>
              <c:f>'Closure Sheet'!$A$21</c:f>
              <c:strCache>
                <c:ptCount val="1"/>
                <c:pt idx="0">
                  <c:v>Responses Complete Project PM Review</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Sheet'!$A$22:$Y$22</c:f>
              <c:strCache>
                <c:ptCount val="25"/>
                <c:pt idx="0">
                  <c:v>37939</c:v>
                </c:pt>
                <c:pt idx="1">
                  <c:v>37963</c:v>
                </c:pt>
                <c:pt idx="2">
                  <c:v>37993</c:v>
                </c:pt>
                <c:pt idx="3">
                  <c:v>38036</c:v>
                </c:pt>
                <c:pt idx="4">
                  <c:v>38040</c:v>
                </c:pt>
                <c:pt idx="5">
                  <c:v>38048</c:v>
                </c:pt>
                <c:pt idx="6">
                  <c:v>38063</c:v>
                </c:pt>
                <c:pt idx="7">
                  <c:v>38076</c:v>
                </c:pt>
                <c:pt idx="8">
                  <c:v>38081</c:v>
                </c:pt>
                <c:pt idx="9">
                  <c:v>38092</c:v>
                </c:pt>
                <c:pt idx="10">
                  <c:v>38121</c:v>
                </c:pt>
                <c:pt idx="11">
                  <c:v>38126</c:v>
                </c:pt>
                <c:pt idx="12">
                  <c:v>38131</c:v>
                </c:pt>
                <c:pt idx="13">
                  <c:v>38132</c:v>
                </c:pt>
                <c:pt idx="14">
                  <c:v>38144</c:v>
                </c:pt>
                <c:pt idx="15">
                  <c:v>38147</c:v>
                </c:pt>
                <c:pt idx="16">
                  <c:v>38164</c:v>
                </c:pt>
                <c:pt idx="17">
                  <c:v>38181</c:v>
                </c:pt>
                <c:pt idx="18">
                  <c:v>38201</c:v>
                </c:pt>
                <c:pt idx="19">
                  <c:v>38215</c:v>
                </c:pt>
                <c:pt idx="20">
                  <c:v>38227</c:v>
                </c:pt>
                <c:pt idx="21">
                  <c:v>38237</c:v>
                </c:pt>
                <c:pt idx="22">
                  <c:v>38242</c:v>
                </c:pt>
                <c:pt idx="23">
                  <c:v>38245</c:v>
                </c:pt>
                <c:pt idx="24">
                  <c:v>38245</c:v>
                </c:pt>
              </c:strCache>
            </c:strRef>
          </c:xVal>
          <c:yVal>
            <c:numRef>
              <c:f>'Closure Sheet'!$A$23:$Y$23</c:f>
              <c:numCache>
                <c:ptCount val="25"/>
                <c:pt idx="0">
                  <c:v>0</c:v>
                </c:pt>
                <c:pt idx="1">
                  <c:v>12</c:v>
                </c:pt>
                <c:pt idx="2">
                  <c:v>29</c:v>
                </c:pt>
                <c:pt idx="3">
                  <c:v>53</c:v>
                </c:pt>
                <c:pt idx="4">
                  <c:v>54</c:v>
                </c:pt>
                <c:pt idx="5">
                  <c:v>64</c:v>
                </c:pt>
                <c:pt idx="6">
                  <c:v>73</c:v>
                </c:pt>
                <c:pt idx="7">
                  <c:v>74</c:v>
                </c:pt>
                <c:pt idx="8">
                  <c:v>77</c:v>
                </c:pt>
                <c:pt idx="9">
                  <c:v>89</c:v>
                </c:pt>
                <c:pt idx="10">
                  <c:v>90</c:v>
                </c:pt>
                <c:pt idx="11">
                  <c:v>103</c:v>
                </c:pt>
                <c:pt idx="12">
                  <c:v>105</c:v>
                </c:pt>
                <c:pt idx="13">
                  <c:v>106</c:v>
                </c:pt>
                <c:pt idx="14">
                  <c:v>107</c:v>
                </c:pt>
                <c:pt idx="15">
                  <c:v>108</c:v>
                </c:pt>
                <c:pt idx="16">
                  <c:v>112</c:v>
                </c:pt>
                <c:pt idx="17">
                  <c:v>114</c:v>
                </c:pt>
                <c:pt idx="18">
                  <c:v>124</c:v>
                </c:pt>
                <c:pt idx="19">
                  <c:v>127</c:v>
                </c:pt>
                <c:pt idx="20">
                  <c:v>129</c:v>
                </c:pt>
                <c:pt idx="21">
                  <c:v>130</c:v>
                </c:pt>
                <c:pt idx="22">
                  <c:v>135</c:v>
                </c:pt>
                <c:pt idx="23">
                  <c:v>136</c:v>
                </c:pt>
                <c:pt idx="24">
                  <c:v>139</c:v>
                </c:pt>
              </c:numCache>
            </c:numRef>
          </c:yVal>
          <c:smooth val="0"/>
        </c:ser>
        <c:ser>
          <c:idx val="6"/>
          <c:order val="6"/>
          <c:tx>
            <c:strRef>
              <c:f>'Closure Sheet'!$A$25</c:f>
              <c:strCache>
                <c:ptCount val="1"/>
                <c:pt idx="0">
                  <c:v>Responses Complete Originator Review</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'Closure Sheet'!$A$26:$BC$26</c:f>
              <c:strCache>
                <c:ptCount val="55"/>
                <c:pt idx="0">
                  <c:v>37969</c:v>
                </c:pt>
                <c:pt idx="1">
                  <c:v>37970</c:v>
                </c:pt>
                <c:pt idx="2">
                  <c:v>37973</c:v>
                </c:pt>
                <c:pt idx="3">
                  <c:v>38008</c:v>
                </c:pt>
                <c:pt idx="4">
                  <c:v>38037</c:v>
                </c:pt>
                <c:pt idx="5">
                  <c:v>38038</c:v>
                </c:pt>
                <c:pt idx="6">
                  <c:v>38039</c:v>
                </c:pt>
                <c:pt idx="7">
                  <c:v>38040</c:v>
                </c:pt>
                <c:pt idx="8">
                  <c:v>38041</c:v>
                </c:pt>
                <c:pt idx="9">
                  <c:v>38044</c:v>
                </c:pt>
                <c:pt idx="10">
                  <c:v>38048</c:v>
                </c:pt>
                <c:pt idx="11">
                  <c:v>38050</c:v>
                </c:pt>
                <c:pt idx="12">
                  <c:v>38051</c:v>
                </c:pt>
                <c:pt idx="13">
                  <c:v>38054</c:v>
                </c:pt>
                <c:pt idx="14">
                  <c:v>38055</c:v>
                </c:pt>
                <c:pt idx="15">
                  <c:v>38057</c:v>
                </c:pt>
                <c:pt idx="16">
                  <c:v>38061</c:v>
                </c:pt>
                <c:pt idx="17">
                  <c:v>38064</c:v>
                </c:pt>
                <c:pt idx="18">
                  <c:v>38068</c:v>
                </c:pt>
                <c:pt idx="19">
                  <c:v>38072</c:v>
                </c:pt>
                <c:pt idx="20">
                  <c:v>38076</c:v>
                </c:pt>
                <c:pt idx="21">
                  <c:v>38082</c:v>
                </c:pt>
                <c:pt idx="22">
                  <c:v>38083</c:v>
                </c:pt>
                <c:pt idx="23">
                  <c:v>38085</c:v>
                </c:pt>
                <c:pt idx="24">
                  <c:v>38091</c:v>
                </c:pt>
                <c:pt idx="25">
                  <c:v>38094</c:v>
                </c:pt>
                <c:pt idx="26">
                  <c:v>38096</c:v>
                </c:pt>
                <c:pt idx="27">
                  <c:v>38103</c:v>
                </c:pt>
                <c:pt idx="28">
                  <c:v>38110</c:v>
                </c:pt>
                <c:pt idx="29">
                  <c:v>38118</c:v>
                </c:pt>
                <c:pt idx="30">
                  <c:v>38123</c:v>
                </c:pt>
                <c:pt idx="31">
                  <c:v>38126</c:v>
                </c:pt>
                <c:pt idx="32">
                  <c:v>38127</c:v>
                </c:pt>
                <c:pt idx="33">
                  <c:v>38128</c:v>
                </c:pt>
                <c:pt idx="34">
                  <c:v>38132</c:v>
                </c:pt>
                <c:pt idx="35">
                  <c:v>38137</c:v>
                </c:pt>
                <c:pt idx="36">
                  <c:v>38148</c:v>
                </c:pt>
                <c:pt idx="37">
                  <c:v>38167</c:v>
                </c:pt>
                <c:pt idx="38">
                  <c:v>38168</c:v>
                </c:pt>
                <c:pt idx="39">
                  <c:v>38169</c:v>
                </c:pt>
                <c:pt idx="40">
                  <c:v>38181</c:v>
                </c:pt>
                <c:pt idx="41">
                  <c:v>38201</c:v>
                </c:pt>
                <c:pt idx="42">
                  <c:v>38205</c:v>
                </c:pt>
                <c:pt idx="43">
                  <c:v>38207</c:v>
                </c:pt>
                <c:pt idx="44">
                  <c:v>38208</c:v>
                </c:pt>
                <c:pt idx="45">
                  <c:v>38217</c:v>
                </c:pt>
                <c:pt idx="46">
                  <c:v>38229</c:v>
                </c:pt>
                <c:pt idx="47">
                  <c:v>38230</c:v>
                </c:pt>
                <c:pt idx="48">
                  <c:v>38231</c:v>
                </c:pt>
                <c:pt idx="49">
                  <c:v>38237</c:v>
                </c:pt>
                <c:pt idx="50">
                  <c:v>38238</c:v>
                </c:pt>
                <c:pt idx="51">
                  <c:v>38243</c:v>
                </c:pt>
                <c:pt idx="52">
                  <c:v>38244</c:v>
                </c:pt>
                <c:pt idx="53">
                  <c:v>38252</c:v>
                </c:pt>
                <c:pt idx="54">
                  <c:v>38257</c:v>
                </c:pt>
              </c:strCache>
            </c:strRef>
          </c:xVal>
          <c:yVal>
            <c:numRef>
              <c:f>'Closure Sheet'!$A$27:$BC$27</c:f>
              <c:numCache>
                <c:ptCount val="55"/>
                <c:pt idx="0">
                  <c:v>1</c:v>
                </c:pt>
                <c:pt idx="1">
                  <c:v>2</c:v>
                </c:pt>
                <c:pt idx="2">
                  <c:v>8</c:v>
                </c:pt>
                <c:pt idx="3">
                  <c:v>10</c:v>
                </c:pt>
                <c:pt idx="4">
                  <c:v>13</c:v>
                </c:pt>
                <c:pt idx="5">
                  <c:v>14</c:v>
                </c:pt>
                <c:pt idx="6">
                  <c:v>15</c:v>
                </c:pt>
                <c:pt idx="7">
                  <c:v>17</c:v>
                </c:pt>
                <c:pt idx="8">
                  <c:v>20</c:v>
                </c:pt>
                <c:pt idx="9">
                  <c:v>22</c:v>
                </c:pt>
                <c:pt idx="10">
                  <c:v>26</c:v>
                </c:pt>
                <c:pt idx="11">
                  <c:v>33</c:v>
                </c:pt>
                <c:pt idx="12">
                  <c:v>35</c:v>
                </c:pt>
                <c:pt idx="13">
                  <c:v>37</c:v>
                </c:pt>
                <c:pt idx="14">
                  <c:v>38</c:v>
                </c:pt>
                <c:pt idx="15">
                  <c:v>44</c:v>
                </c:pt>
                <c:pt idx="16">
                  <c:v>46</c:v>
                </c:pt>
                <c:pt idx="17">
                  <c:v>47</c:v>
                </c:pt>
                <c:pt idx="18">
                  <c:v>48</c:v>
                </c:pt>
                <c:pt idx="19">
                  <c:v>53</c:v>
                </c:pt>
                <c:pt idx="20">
                  <c:v>54</c:v>
                </c:pt>
                <c:pt idx="21">
                  <c:v>55</c:v>
                </c:pt>
                <c:pt idx="22">
                  <c:v>58</c:v>
                </c:pt>
                <c:pt idx="23">
                  <c:v>60</c:v>
                </c:pt>
                <c:pt idx="24">
                  <c:v>61</c:v>
                </c:pt>
                <c:pt idx="25">
                  <c:v>62</c:v>
                </c:pt>
                <c:pt idx="26">
                  <c:v>64</c:v>
                </c:pt>
                <c:pt idx="27">
                  <c:v>67</c:v>
                </c:pt>
                <c:pt idx="28">
                  <c:v>72</c:v>
                </c:pt>
                <c:pt idx="29">
                  <c:v>73</c:v>
                </c:pt>
                <c:pt idx="30">
                  <c:v>74</c:v>
                </c:pt>
                <c:pt idx="31">
                  <c:v>82</c:v>
                </c:pt>
                <c:pt idx="32">
                  <c:v>87</c:v>
                </c:pt>
                <c:pt idx="33">
                  <c:v>89</c:v>
                </c:pt>
                <c:pt idx="34">
                  <c:v>91</c:v>
                </c:pt>
                <c:pt idx="35">
                  <c:v>92</c:v>
                </c:pt>
                <c:pt idx="36">
                  <c:v>98</c:v>
                </c:pt>
                <c:pt idx="37">
                  <c:v>99</c:v>
                </c:pt>
                <c:pt idx="38">
                  <c:v>100</c:v>
                </c:pt>
                <c:pt idx="39">
                  <c:v>101</c:v>
                </c:pt>
                <c:pt idx="40">
                  <c:v>104</c:v>
                </c:pt>
                <c:pt idx="41">
                  <c:v>105</c:v>
                </c:pt>
                <c:pt idx="42">
                  <c:v>106</c:v>
                </c:pt>
                <c:pt idx="43">
                  <c:v>107</c:v>
                </c:pt>
                <c:pt idx="44">
                  <c:v>109</c:v>
                </c:pt>
                <c:pt idx="45">
                  <c:v>111</c:v>
                </c:pt>
                <c:pt idx="46">
                  <c:v>112</c:v>
                </c:pt>
                <c:pt idx="47">
                  <c:v>113</c:v>
                </c:pt>
                <c:pt idx="48">
                  <c:v>115</c:v>
                </c:pt>
                <c:pt idx="49">
                  <c:v>116</c:v>
                </c:pt>
                <c:pt idx="50">
                  <c:v>122</c:v>
                </c:pt>
                <c:pt idx="51">
                  <c:v>125</c:v>
                </c:pt>
                <c:pt idx="52">
                  <c:v>127</c:v>
                </c:pt>
                <c:pt idx="53">
                  <c:v>128</c:v>
                </c:pt>
                <c:pt idx="54">
                  <c:v>130</c:v>
                </c:pt>
              </c:numCache>
            </c:numRef>
          </c:yVal>
          <c:smooth val="0"/>
        </c:ser>
        <c:axId val="50254186"/>
        <c:axId val="49634491"/>
      </c:scatterChart>
      <c:valAx>
        <c:axId val="50254186"/>
        <c:scaling>
          <c:orientation val="minMax"/>
        </c:scaling>
        <c:axPos val="b"/>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49634491"/>
        <c:crosses val="autoZero"/>
        <c:crossBetween val="midCat"/>
        <c:dispUnits/>
      </c:valAx>
      <c:valAx>
        <c:axId val="49634491"/>
        <c:scaling>
          <c:orientation val="minMax"/>
        </c:scaling>
        <c:axPos val="l"/>
        <c:title>
          <c:tx>
            <c:rich>
              <a:bodyPr vert="horz" rot="-5400000" anchor="ctr"/>
              <a:lstStyle/>
              <a:p>
                <a:pPr algn="ctr">
                  <a:defRPr/>
                </a:pPr>
                <a:r>
                  <a:rPr lang="en-US" cap="none" sz="1000" b="1" i="0" u="none" baseline="0">
                    <a:latin typeface="Arial"/>
                    <a:ea typeface="Arial"/>
                    <a:cs typeface="Arial"/>
                  </a:rPr>
                  <a:t>Total # of RFAs</a:t>
                </a:r>
              </a:p>
            </c:rich>
          </c:tx>
          <c:layout/>
          <c:overlay val="0"/>
          <c:spPr>
            <a:noFill/>
            <a:ln>
              <a:noFill/>
            </a:ln>
          </c:spPr>
        </c:title>
        <c:majorGridlines/>
        <c:delete val="0"/>
        <c:numFmt formatCode="General" sourceLinked="1"/>
        <c:majorTickMark val="out"/>
        <c:minorTickMark val="none"/>
        <c:tickLblPos val="nextTo"/>
        <c:crossAx val="50254186"/>
        <c:crosses val="autoZero"/>
        <c:crossBetween val="midCat"/>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620625" cy="6105525"/>
    <xdr:graphicFrame>
      <xdr:nvGraphicFramePr>
        <xdr:cNvPr id="1" name="Shape 1025"/>
        <xdr:cNvGraphicFramePr/>
      </xdr:nvGraphicFramePr>
      <xdr:xfrm>
        <a:off x="0" y="0"/>
        <a:ext cx="12620625" cy="6105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620625" cy="6105525"/>
    <xdr:graphicFrame>
      <xdr:nvGraphicFramePr>
        <xdr:cNvPr id="1" name="Shape 1025"/>
        <xdr:cNvGraphicFramePr/>
      </xdr:nvGraphicFramePr>
      <xdr:xfrm>
        <a:off x="0" y="0"/>
        <a:ext cx="12620625" cy="61055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SRR%20RFAs\MSRR%20RFA%201.doc" TargetMode="External" /><Relationship Id="rId2" Type="http://schemas.openxmlformats.org/officeDocument/2006/relationships/hyperlink" Target="MSRR%20RFAs\MSRR%20RFA%201.doc" TargetMode="External" /><Relationship Id="rId3" Type="http://schemas.openxmlformats.org/officeDocument/2006/relationships/hyperlink" Target="MSRR%20RFAs\MSRR%20RFA%202.doc" TargetMode="External" /><Relationship Id="rId4" Type="http://schemas.openxmlformats.org/officeDocument/2006/relationships/hyperlink" Target="MSRR%20RFAs\MSRR%20RFA%203.doc" TargetMode="External" /><Relationship Id="rId5" Type="http://schemas.openxmlformats.org/officeDocument/2006/relationships/hyperlink" Target="MSRR%20RFAs\MSRR%20RFA%204.doc" TargetMode="External" /><Relationship Id="rId6" Type="http://schemas.openxmlformats.org/officeDocument/2006/relationships/hyperlink" Target="MSRR%20RFAs\MSRR%20RFA%205.doc" TargetMode="External" /><Relationship Id="rId7" Type="http://schemas.openxmlformats.org/officeDocument/2006/relationships/hyperlink" Target="MSRR%20RFAs\MSRR%20RFA%206.doc" TargetMode="External" /><Relationship Id="rId8" Type="http://schemas.openxmlformats.org/officeDocument/2006/relationships/hyperlink" Target="MSRR%20RFAs\MSRR%20RFA%207.doc" TargetMode="External" /><Relationship Id="rId9" Type="http://schemas.openxmlformats.org/officeDocument/2006/relationships/hyperlink" Target="MSRR%20RFAs\MSRR%20RFA%208.doc" TargetMode="External" /><Relationship Id="rId10" Type="http://schemas.openxmlformats.org/officeDocument/2006/relationships/hyperlink" Target="MSRR%20RFAs\MSRR%20RFA%209.doc" TargetMode="External" /><Relationship Id="rId11" Type="http://schemas.openxmlformats.org/officeDocument/2006/relationships/hyperlink" Target="MSRR%20RFAs\MSRR%20RFA%2010.doc" TargetMode="External" /><Relationship Id="rId12" Type="http://schemas.openxmlformats.org/officeDocument/2006/relationships/hyperlink" Target="MSRR%20RFAs\MSRR%20RFA%2011.doc" TargetMode="External" /><Relationship Id="rId13" Type="http://schemas.openxmlformats.org/officeDocument/2006/relationships/hyperlink" Target="MSRR%20RFAs\MSRR%20RFA%2012.doc" TargetMode="External" /><Relationship Id="rId14" Type="http://schemas.openxmlformats.org/officeDocument/2006/relationships/hyperlink" Target="MSRR%20RFAs\MSRR%20RFA%2013.doc" TargetMode="External" /><Relationship Id="rId15" Type="http://schemas.openxmlformats.org/officeDocument/2006/relationships/hyperlink" Target="MSRR%20RFAs\MSRR%20RFA%2014.doc" TargetMode="External" /><Relationship Id="rId16" Type="http://schemas.openxmlformats.org/officeDocument/2006/relationships/hyperlink" Target="MSRR%20RFAs\MSRR%20RFA%2015.doc" TargetMode="External" /><Relationship Id="rId17" Type="http://schemas.openxmlformats.org/officeDocument/2006/relationships/hyperlink" Target="MSRR%20RFAs\MSRR%20RFA%2016.doc" TargetMode="External" /><Relationship Id="rId18" Type="http://schemas.openxmlformats.org/officeDocument/2006/relationships/hyperlink" Target="MSRR%20RFAs\MSRR%20RFA%2017.doc" TargetMode="External" /><Relationship Id="rId19" Type="http://schemas.openxmlformats.org/officeDocument/2006/relationships/hyperlink" Target="MSRR%20RFAs\MSRR%20RFA%2018.doc" TargetMode="External" /><Relationship Id="rId20" Type="http://schemas.openxmlformats.org/officeDocument/2006/relationships/hyperlink" Target="MSRR%20RFAs\MSRR%20RFA%2019.doc" TargetMode="External" /><Relationship Id="rId21" Type="http://schemas.openxmlformats.org/officeDocument/2006/relationships/hyperlink" Target="MSRR%20RFAs\MSRR%20RFA%2020.doc" TargetMode="External" /><Relationship Id="rId22" Type="http://schemas.openxmlformats.org/officeDocument/2006/relationships/hyperlink" Target="MSRR%20RFAs\MSRR%20RFA%2021.doc" TargetMode="External" /><Relationship Id="rId23" Type="http://schemas.openxmlformats.org/officeDocument/2006/relationships/hyperlink" Target="MSRR%20RFAs\MSRR%20RFA%2022.doc" TargetMode="External" /><Relationship Id="rId24" Type="http://schemas.openxmlformats.org/officeDocument/2006/relationships/hyperlink" Target="MSRR%20RFAs\RFA%201%20Response\MSRR%20RFA%201%20Response%20Mod.doc" TargetMode="External" /><Relationship Id="rId25" Type="http://schemas.openxmlformats.org/officeDocument/2006/relationships/hyperlink" Target="MSRR%20RFAs\RFA%202%20Response\MSRR%20RFA%202%20Response.doc" TargetMode="External" /><Relationship Id="rId26" Type="http://schemas.openxmlformats.org/officeDocument/2006/relationships/hyperlink" Target="MSRR%20RFAs\RFA%202%20Response\MSRR%20RFA%202%20Response.doc" TargetMode="External" /><Relationship Id="rId27" Type="http://schemas.openxmlformats.org/officeDocument/2006/relationships/hyperlink" Target="MSRR%20RFAs\RFA%203%20Response\MSRR%20RFA%203%20Response.doc" TargetMode="External" /><Relationship Id="rId28" Type="http://schemas.openxmlformats.org/officeDocument/2006/relationships/hyperlink" Target="MSRR%20RFAs\RFA%204%20Response\MSRR%20RFA%204%20Response%20Mod.doc" TargetMode="External" /><Relationship Id="rId29" Type="http://schemas.openxmlformats.org/officeDocument/2006/relationships/hyperlink" Target="MSRR%20RFAs\RFA%205%20Response\MSRR%20RFA%205%20Response.doc" TargetMode="External" /><Relationship Id="rId30" Type="http://schemas.openxmlformats.org/officeDocument/2006/relationships/hyperlink" Target="MSRR%20RFAs\RFA%206%20Response\MSRR%20RFA%206%20Response.doc" TargetMode="External" /><Relationship Id="rId31" Type="http://schemas.openxmlformats.org/officeDocument/2006/relationships/hyperlink" Target="MSRR%20RFAs\RFA%207%20Response\MSRR%20RFA%207%20Response.doc" TargetMode="External" /><Relationship Id="rId32" Type="http://schemas.openxmlformats.org/officeDocument/2006/relationships/hyperlink" Target="MSRR%20RFAs\RFA%208%20Response\MSRR%20RFA%208%20Response.doc" TargetMode="External" /><Relationship Id="rId33" Type="http://schemas.openxmlformats.org/officeDocument/2006/relationships/hyperlink" Target="MSRR%20RFAs\RFA%209%20Response\MSRR%20RFA%209%20Response.doc" TargetMode="External" /><Relationship Id="rId34" Type="http://schemas.openxmlformats.org/officeDocument/2006/relationships/hyperlink" Target="MSRR%20RFAs\RFA%2010%20Response\MSRR%20RFA%2010%20Response.doc" TargetMode="External" /><Relationship Id="rId35" Type="http://schemas.openxmlformats.org/officeDocument/2006/relationships/hyperlink" Target="MSRR%20RFAs\RFA%2011%20Response\MSRR%20RFA%2011%20Response.doc" TargetMode="External" /><Relationship Id="rId36" Type="http://schemas.openxmlformats.org/officeDocument/2006/relationships/hyperlink" Target="MSRR%20RFAs\RFA%2012%20Response\MSRR%20RFA%2012%20Response.doc" TargetMode="External" /><Relationship Id="rId37" Type="http://schemas.openxmlformats.org/officeDocument/2006/relationships/hyperlink" Target="MSRR%20RFAs\RFA%2013%20Response\MSRR%20RFA%2013%20Response.doc" TargetMode="External" /><Relationship Id="rId38" Type="http://schemas.openxmlformats.org/officeDocument/2006/relationships/hyperlink" Target="MSRR%20RFAs\RFA%2014%20Response\MSRR%20RFA%2014%20Response.doc" TargetMode="External" /><Relationship Id="rId39" Type="http://schemas.openxmlformats.org/officeDocument/2006/relationships/hyperlink" Target="MSRR%20RFAs\RFA%2015%20Response\MSRR%20RFA%2015%20Response.doc" TargetMode="External" /><Relationship Id="rId40" Type="http://schemas.openxmlformats.org/officeDocument/2006/relationships/hyperlink" Target="MSRR%20RFAs\RFA%2016%20Response\MSRR%20RFA%2016%20Response.doc" TargetMode="External" /><Relationship Id="rId41" Type="http://schemas.openxmlformats.org/officeDocument/2006/relationships/hyperlink" Target="MSRR%20RFAs\RFA%2017%20Response\MSRR%20RFA%2017%20Response.doc" TargetMode="External" /><Relationship Id="rId42" Type="http://schemas.openxmlformats.org/officeDocument/2006/relationships/hyperlink" Target="MSRR%20RFAs\RFA%2018%20Response\MSRR%20RFA%2018%20Response.doc" TargetMode="External" /><Relationship Id="rId43" Type="http://schemas.openxmlformats.org/officeDocument/2006/relationships/hyperlink" Target="MSRR%20RFAs\RFA%2019%20Response\MSRR%20RFA%2019%20Response.doc" TargetMode="External" /><Relationship Id="rId44" Type="http://schemas.openxmlformats.org/officeDocument/2006/relationships/hyperlink" Target="MSRR%20RFAs\RFA%2020%20Response\MSRR%20RFA%2020%20Response.doc" TargetMode="External" /><Relationship Id="rId45" Type="http://schemas.openxmlformats.org/officeDocument/2006/relationships/hyperlink" Target="MSRR%20RFAs\RFA%2021%20Response\MSRR%20RFA%2021%20Response.doc" TargetMode="External" /><Relationship Id="rId46" Type="http://schemas.openxmlformats.org/officeDocument/2006/relationships/hyperlink" Target="MSRR%20RFAs\RFA%2022%20Response\MSRR%20RFA%2022%20Response.doc" TargetMode="External" /><Relationship Id="rId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LAT%20CDR%20RFAs\LAT%20CDR%20RFA%201.doc" TargetMode="External" /><Relationship Id="rId2" Type="http://schemas.openxmlformats.org/officeDocument/2006/relationships/hyperlink" Target="LAT%20CDR%20RFAs\LAT%20CDR%20RFA%202.doc" TargetMode="External" /><Relationship Id="rId3" Type="http://schemas.openxmlformats.org/officeDocument/2006/relationships/hyperlink" Target="LAT%20CDR%20RFAs\LAT%20CDR%20RFA%203.doc" TargetMode="External" /><Relationship Id="rId4" Type="http://schemas.openxmlformats.org/officeDocument/2006/relationships/hyperlink" Target="LAT%20CDR%20RFAs\LAT%20CDR%20RFA%204.doc" TargetMode="External" /><Relationship Id="rId5" Type="http://schemas.openxmlformats.org/officeDocument/2006/relationships/hyperlink" Target="LAT%20CDR%20RFAs\LAT%20CDR%20RFA%205.doc" TargetMode="External" /><Relationship Id="rId6" Type="http://schemas.openxmlformats.org/officeDocument/2006/relationships/hyperlink" Target="LAT%20CDR%20RFAs\LAT%20CDR%20RFA%206.doc" TargetMode="External" /><Relationship Id="rId7" Type="http://schemas.openxmlformats.org/officeDocument/2006/relationships/hyperlink" Target="LAT%20CDR%20RFAs\LAT%20CDR%20RFA%207.doc" TargetMode="External" /><Relationship Id="rId8" Type="http://schemas.openxmlformats.org/officeDocument/2006/relationships/hyperlink" Target="LAT%20CDR%20RFAs\LAT%20CDR%20RFA%208.doc" TargetMode="External" /><Relationship Id="rId9" Type="http://schemas.openxmlformats.org/officeDocument/2006/relationships/hyperlink" Target="LAT%20CDR%20RFAs\LAT%20CDR%20RFA%209.doc" TargetMode="External" /><Relationship Id="rId10" Type="http://schemas.openxmlformats.org/officeDocument/2006/relationships/hyperlink" Target="LAT%20CDR%20RFAs\LAT%20CDR%20RFA%2010.doc" TargetMode="External" /><Relationship Id="rId11" Type="http://schemas.openxmlformats.org/officeDocument/2006/relationships/hyperlink" Target="LAT%20CDR%20RFAs\LAT%20CDR%20RFA%2011.doc" TargetMode="External" /><Relationship Id="rId12" Type="http://schemas.openxmlformats.org/officeDocument/2006/relationships/hyperlink" Target="LAT%20CDR%20RFAs\LAT%20CDR%20RFA%2012.doc" TargetMode="External" /><Relationship Id="rId13" Type="http://schemas.openxmlformats.org/officeDocument/2006/relationships/hyperlink" Target="LAT%20CDR%20RFAs\LAT%20CDR%20RFA%2013.doc" TargetMode="External" /><Relationship Id="rId14" Type="http://schemas.openxmlformats.org/officeDocument/2006/relationships/hyperlink" Target="LAT%20CDR%20RFAs\LAT%20CDR%20RFA%2014.doc" TargetMode="External" /><Relationship Id="rId15" Type="http://schemas.openxmlformats.org/officeDocument/2006/relationships/hyperlink" Target="LAT%20CDR%20RFAs\LAT%20CDR%20RFA%2015.doc" TargetMode="External" /><Relationship Id="rId16" Type="http://schemas.openxmlformats.org/officeDocument/2006/relationships/hyperlink" Target="LAT%20CDR%20RFAs\LAT%20CDR%20RFA%2016.doc" TargetMode="External" /><Relationship Id="rId17" Type="http://schemas.openxmlformats.org/officeDocument/2006/relationships/hyperlink" Target="LAT%20CDR%20RFAs\LAT%20CDR%20RFA%2017.doc" TargetMode="External" /><Relationship Id="rId18" Type="http://schemas.openxmlformats.org/officeDocument/2006/relationships/hyperlink" Target="LAT%20CDR%20RFAs\LAT%20CDR%20RFA%2018.doc" TargetMode="External" /><Relationship Id="rId19" Type="http://schemas.openxmlformats.org/officeDocument/2006/relationships/hyperlink" Target="LAT%20CDR%20RFAs\LAT%20CDR%20RFA%2019.doc" TargetMode="External" /><Relationship Id="rId20" Type="http://schemas.openxmlformats.org/officeDocument/2006/relationships/hyperlink" Target="LAT%20CDR%20RFAs\LAT%20CDR%20RFA%2020.doc" TargetMode="External" /><Relationship Id="rId21" Type="http://schemas.openxmlformats.org/officeDocument/2006/relationships/hyperlink" Target="LAT%20CDR%20RFAs\LAT%20CDR%20RFA%2021.doc" TargetMode="External" /><Relationship Id="rId22" Type="http://schemas.openxmlformats.org/officeDocument/2006/relationships/hyperlink" Target="LAT%20CDR%20RFAs\LAT%20CDR%20RFA%2022.doc" TargetMode="External" /><Relationship Id="rId23" Type="http://schemas.openxmlformats.org/officeDocument/2006/relationships/hyperlink" Target="LAT%20CDR%20RFAs\LAT%20CDR%20RFA%2023.doc" TargetMode="External" /><Relationship Id="rId24" Type="http://schemas.openxmlformats.org/officeDocument/2006/relationships/hyperlink" Target="LAT%20CDR%20RFAs\LAT%20CDR%20RFA%2024.doc" TargetMode="External" /><Relationship Id="rId25" Type="http://schemas.openxmlformats.org/officeDocument/2006/relationships/hyperlink" Target="LAT%20CDR%20RFAs\LAT%20CDR%20RFA%2025.doc" TargetMode="External" /><Relationship Id="rId26" Type="http://schemas.openxmlformats.org/officeDocument/2006/relationships/hyperlink" Target="LAT%20CDR%20RFAs\LAT%20CDR%20RFA%2026.doc" TargetMode="External" /><Relationship Id="rId27" Type="http://schemas.openxmlformats.org/officeDocument/2006/relationships/hyperlink" Target="LAT%20CDR%20RFAs\LAT%20CDR%20RFA%2027.doc" TargetMode="External" /><Relationship Id="rId28" Type="http://schemas.openxmlformats.org/officeDocument/2006/relationships/hyperlink" Target="LAT%20CDR%20RFAs\LAT%20CDR%20RFA%2028.doc" TargetMode="External" /><Relationship Id="rId29" Type="http://schemas.openxmlformats.org/officeDocument/2006/relationships/hyperlink" Target="LAT%20CDR%20RFAs\LAT%20CDR%20RFA%2029.doc" TargetMode="External" /><Relationship Id="rId30" Type="http://schemas.openxmlformats.org/officeDocument/2006/relationships/hyperlink" Target="LAT%20CDR%20RFAs\LAT%20CDR%20RFA%2030.doc" TargetMode="External" /><Relationship Id="rId31" Type="http://schemas.openxmlformats.org/officeDocument/2006/relationships/hyperlink" Target="LAT%20CDR%20RFAs\LAT%20CDR%20RFA%2031.doc" TargetMode="External" /><Relationship Id="rId32" Type="http://schemas.openxmlformats.org/officeDocument/2006/relationships/hyperlink" Target="LAT%20CDR%20RFAs\LAT%20CDR%20RFA%2032.doc" TargetMode="External" /><Relationship Id="rId33" Type="http://schemas.openxmlformats.org/officeDocument/2006/relationships/hyperlink" Target="LAT%20CDR%20RFAs\LAT%20CDR%20RFA%2033.doc" TargetMode="External" /><Relationship Id="rId34" Type="http://schemas.openxmlformats.org/officeDocument/2006/relationships/hyperlink" Target="LAT%20CDR%20RFAs\LAT%20CDR%20RFA%2034.doc" TargetMode="External" /><Relationship Id="rId35" Type="http://schemas.openxmlformats.org/officeDocument/2006/relationships/hyperlink" Target="LAT%20CDR%20RFAs\LAT%20CDR%20RFA%2035.doc" TargetMode="External" /><Relationship Id="rId36" Type="http://schemas.openxmlformats.org/officeDocument/2006/relationships/hyperlink" Target="LAT%20CDR%20RFAs\LAT%20CDR%20RFA%2036.doc" TargetMode="External" /><Relationship Id="rId37" Type="http://schemas.openxmlformats.org/officeDocument/2006/relationships/hyperlink" Target="LAT%20CDR%20RFAs\LAT%20CDR%20RFA%2037.doc" TargetMode="External" /><Relationship Id="rId38" Type="http://schemas.openxmlformats.org/officeDocument/2006/relationships/hyperlink" Target="LAT%20CDR%20RFAs\LAT%20CDR%20S1.doc" TargetMode="External" /><Relationship Id="rId39" Type="http://schemas.openxmlformats.org/officeDocument/2006/relationships/hyperlink" Target="LAT%20CDR%20RFAs\RFA%208%20Response\LAT%20CDR%20RFA%208%20Response.doc" TargetMode="External" /><Relationship Id="rId40" Type="http://schemas.openxmlformats.org/officeDocument/2006/relationships/hyperlink" Target="LAT%20CDR%20RFAs\RFA%2013%20Response\LAT%20CDR%20RFA%2013%20Response%20RevA.doc" TargetMode="External" /><Relationship Id="rId41" Type="http://schemas.openxmlformats.org/officeDocument/2006/relationships/hyperlink" Target="LAT%20CDR%20RFAs\RFA%2024%20Response\LAT%20CDR%20RFA%2024%20Response%20RevB.doc" TargetMode="External" /><Relationship Id="rId42" Type="http://schemas.openxmlformats.org/officeDocument/2006/relationships/hyperlink" Target="LAT%20CDR%20RFAs/RFA%2030%20Response/LAT%20CDR%20RFA%2030%20Response%20RevA.doc" TargetMode="External" /><Relationship Id="rId43" Type="http://schemas.openxmlformats.org/officeDocument/2006/relationships/hyperlink" Target="LAT%20CDR%20RFAs\RFA%2033%20Response\LAT%20CDR%20RFA%2033%20Response%20RevA.doc" TargetMode="External" /><Relationship Id="rId44" Type="http://schemas.openxmlformats.org/officeDocument/2006/relationships/hyperlink" Target="LAT%20CDR%20RFAs\RFA%203%20Response\LAT%20CDR%20RFA%203%20Response.doc" TargetMode="External" /><Relationship Id="rId45" Type="http://schemas.openxmlformats.org/officeDocument/2006/relationships/hyperlink" Target="LAT%20CDR%20RFAs\RFA%2010%20Response\LAT%20CDR%20RFA%2010%20Response%20RevA.doc" TargetMode="External" /><Relationship Id="rId46" Type="http://schemas.openxmlformats.org/officeDocument/2006/relationships/hyperlink" Target="LAT%20CDR%20RFAs\RFA%2011%20Response\LAT%20CDR%20RFA%2011%20Response.doc" TargetMode="External" /><Relationship Id="rId47" Type="http://schemas.openxmlformats.org/officeDocument/2006/relationships/hyperlink" Target="LAT%20CDR%20RFAs\RFA%2012%20Response\LAT%20CDR%20RFA%2012%20Response.doc" TargetMode="External" /><Relationship Id="rId48" Type="http://schemas.openxmlformats.org/officeDocument/2006/relationships/hyperlink" Target="LAT%20CDR%20RFAs\RFA%2015%20Response\LAT%20CDR%20RFA%2015%20Response.doc" TargetMode="External" /><Relationship Id="rId49" Type="http://schemas.openxmlformats.org/officeDocument/2006/relationships/hyperlink" Target="LAT%20CDR%20RFAs\RFA%2016%20Response\LAT%20CDR%20RFA%2016%20Response.doc" TargetMode="External" /><Relationship Id="rId50" Type="http://schemas.openxmlformats.org/officeDocument/2006/relationships/hyperlink" Target="LAT%20CDR%20RFAs\RFA%2019%20Response\LAT%20CDR%20RFA%2019%20Response.doc" TargetMode="External" /><Relationship Id="rId51" Type="http://schemas.openxmlformats.org/officeDocument/2006/relationships/hyperlink" Target="LAT%20CDR%20RFAs\RFA%2020%20Response\LAT%20CDR%20RFA%2020%20Response.doc" TargetMode="External" /><Relationship Id="rId52" Type="http://schemas.openxmlformats.org/officeDocument/2006/relationships/hyperlink" Target="LAT%20CDR%20RFAs\RFA%2022%20Response\LAT%20CDR%20RFA%2022%20Response%20RevA.doc" TargetMode="External" /><Relationship Id="rId53" Type="http://schemas.openxmlformats.org/officeDocument/2006/relationships/hyperlink" Target="LAT%20CDR%20RFAs\RFA%2029%20Response\LAT%20CDR%20RFA%2029%20Response%20RevB.doc" TargetMode="External" /><Relationship Id="rId54" Type="http://schemas.openxmlformats.org/officeDocument/2006/relationships/hyperlink" Target="LAT%20CDR%20RFAs\RFA%2031%20Response\LAT%20CDR%20RFA%2031%20Response.doc" TargetMode="External" /><Relationship Id="rId55" Type="http://schemas.openxmlformats.org/officeDocument/2006/relationships/hyperlink" Target="LAT%20CDR%20RFAs\RFA%2037%20Response\LAT%20CDR%20RFA%2037%20Response.doc" TargetMode="External" /><Relationship Id="rId56" Type="http://schemas.openxmlformats.org/officeDocument/2006/relationships/hyperlink" Target="LAT%20CDR%20RFAs/RFA%2017%20Response/LAT%20CDR%20RFA%2017%20Response%20RevA.doc" TargetMode="External" /><Relationship Id="rId57" Type="http://schemas.openxmlformats.org/officeDocument/2006/relationships/hyperlink" Target="LAT%20CDR%20RFAs\RFA%207%20Response\LAT%20CDR%20RFA%207%20Response%20RevA.doc" TargetMode="External" /><Relationship Id="rId58" Type="http://schemas.openxmlformats.org/officeDocument/2006/relationships/hyperlink" Target="LAT%20CDR%20RFAs\RFA%2018%20Response\LAT%20CDR%20RFA%2018%20Response.doc" TargetMode="External" /><Relationship Id="rId59" Type="http://schemas.openxmlformats.org/officeDocument/2006/relationships/hyperlink" Target="LAT%20CDR%20RFAs\RFA%2032%20Response\LAT%20CDR%20RFA%2032%20Response%20RevA.doc" TargetMode="External" /><Relationship Id="rId60" Type="http://schemas.openxmlformats.org/officeDocument/2006/relationships/hyperlink" Target="LAT%20CDR%20RFAs\RFA%2034%20Response\LAT%20CDR%20RFA%2034%20Response.doc" TargetMode="External" /><Relationship Id="rId61" Type="http://schemas.openxmlformats.org/officeDocument/2006/relationships/hyperlink" Target="MPDR%20RFAs\MPDR%20S2.ppt" TargetMode="External" /><Relationship Id="rId62" Type="http://schemas.openxmlformats.org/officeDocument/2006/relationships/hyperlink" Target="MPDR%20RFAs\MPDR%20S3.ppt" TargetMode="External" /><Relationship Id="rId63" Type="http://schemas.openxmlformats.org/officeDocument/2006/relationships/hyperlink" Target="LAT%20CDR%20RFAs\RFA%2018%20Response\LAT-TD-02320-01.pdf" TargetMode="External" /><Relationship Id="rId64" Type="http://schemas.openxmlformats.org/officeDocument/2006/relationships/hyperlink" Target="LAT%20CDR%20RFAs/RFA%202%20Response/LAT%20CDR%20RFA%202%20Response%20RevB.doc" TargetMode="External" /><Relationship Id="rId65" Type="http://schemas.openxmlformats.org/officeDocument/2006/relationships/hyperlink" Target="LAT%20CDR%20RFAs\RFA%204%20Response\LAT%20CDR%20RFA%204%20Response.doc" TargetMode="External" /><Relationship Id="rId66" Type="http://schemas.openxmlformats.org/officeDocument/2006/relationships/hyperlink" Target="LAT%20CDR%20RFAs\RFA%209%20Response\LAT%20CDR%20RFA%209%20Response%20RevA.doc" TargetMode="External" /><Relationship Id="rId67" Type="http://schemas.openxmlformats.org/officeDocument/2006/relationships/hyperlink" Target="LAT%20CDR%20RFAs\RFA%2036%20Response\LAT%20CDR%20RFA%2036%20Response.doc" TargetMode="External" /><Relationship Id="rId68" Type="http://schemas.openxmlformats.org/officeDocument/2006/relationships/hyperlink" Target="LAT%20CDR%20RFAs\RFA%2035%20Response\LAT%20CDR%20RFA%2035%20Response.doc" TargetMode="External" /><Relationship Id="rId69" Type="http://schemas.openxmlformats.org/officeDocument/2006/relationships/hyperlink" Target="LAT%20CDR%20RFAs\RFA%205%20Response\LAT%20CDR%20RFA%205%20Response%20RevA.doc" TargetMode="External" /><Relationship Id="rId70" Type="http://schemas.openxmlformats.org/officeDocument/2006/relationships/hyperlink" Target="LAT%20CDR%20RFAs\RFA%2025%20Response\LAT%20CDR%20RFA%2025%20Response.doc" TargetMode="External" /><Relationship Id="rId71" Type="http://schemas.openxmlformats.org/officeDocument/2006/relationships/hyperlink" Target="LAT%20CDR%20RFAs\RFA%2026%20Response\LAT%20CDR%20RFA%2026%20Response.doc" TargetMode="External" /><Relationship Id="rId72" Type="http://schemas.openxmlformats.org/officeDocument/2006/relationships/hyperlink" Target="LAT%20CDR%20RFAs\RFA%2027%20Response\LAT%20CDR%20RFA%2027%20Response.doc" TargetMode="External" /><Relationship Id="rId73" Type="http://schemas.openxmlformats.org/officeDocument/2006/relationships/hyperlink" Target="LAT%20CDR%20RFAs\RFA%201%20Response\LAT%20CDR%20RFA%201%20Response.doc" TargetMode="External" /><Relationship Id="rId74" Type="http://schemas.openxmlformats.org/officeDocument/2006/relationships/hyperlink" Target="LAT%20CDR%20RFAs/RFA%206%20Response/LAT%20CDR%20RFA%206%20Response%20RevB.doc" TargetMode="External" /><Relationship Id="rId75" Type="http://schemas.openxmlformats.org/officeDocument/2006/relationships/hyperlink" Target="LAT%20CDR%20RFAs\Suggestion%201%20Response\LAT%20CDR%20Sugg%201%20Response.doc" TargetMode="External" /><Relationship Id="rId76" Type="http://schemas.openxmlformats.org/officeDocument/2006/relationships/hyperlink" Target="LAT%20CDR%20RFAs\RFA%2021%20Response\LAT%20CDR%20RFA%2021%20Response%20RevB.doc" TargetMode="External" /><Relationship Id="rId77" Type="http://schemas.openxmlformats.org/officeDocument/2006/relationships/hyperlink" Target="LAT%20CDR%20RFAs\RFA%2023%20Response\LAT%20CDR%20RFA%2023%20Response.doc" TargetMode="External" /><Relationship Id="rId78" Type="http://schemas.openxmlformats.org/officeDocument/2006/relationships/hyperlink" Target="LAT%20CDR%20RFAs/RFA%2014%20Response/LAT%20CDR%20RFA%2014%20Response%20RevA.doc" TargetMode="External" /><Relationship Id="rId79" Type="http://schemas.openxmlformats.org/officeDocument/2006/relationships/hyperlink" Target="LAT%20CDR%20RFAs/RFA%2028%20Response/LAT%20CDR%20RFA%2028%20Response.doc" TargetMode="External" /><Relationship Id="rId80" Type="http://schemas.openxmlformats.org/officeDocument/2006/relationships/hyperlink" Target="LAT%20CDR%20RFAs/RFA%2035%20Response/Re%20Fwd%20GLAST-LAT-CDR-0035%20(Accelerated%20Performance%20Life%20Testing%20of%20PIN%20Diode%20Elastomer).txt" TargetMode="External" /><Relationship Id="rId81" Type="http://schemas.openxmlformats.org/officeDocument/2006/relationships/hyperlink" Target="LAT%20CDR%20RFAs/RFA%2017%20Response/Re%20FW%20LAT%20CDR%20RFA%2017%20Response-JR.htm" TargetMode="External" /><Relationship Id="rId82" Type="http://schemas.openxmlformats.org/officeDocument/2006/relationships/hyperlink" Target="LAT%20CDR%20RFAs/RFA%2017%20Response/LAT%20CDR%20RFA%2017%20Response-TM%20JR%20comments.doc" TargetMode="External" /><Relationship Id="rId83" Type="http://schemas.openxmlformats.org/officeDocument/2006/relationships/hyperlink" Target="LAT%20CDR%20RFAs/RFA%2014%20Response/Re%20FW%20GLAST%20RFA%20Response%20for%20Originator%20Review.htm" TargetMode="External" /><Relationship Id="rId84" Type="http://schemas.openxmlformats.org/officeDocument/2006/relationships/hyperlink" Target="LAT%20CDR%20RFAs/RFA%204%20Response/Re%20GLAST%20Project%20RFA%20Response%20for%20your%20Review-SK.htm" TargetMode="External" /><Relationship Id="rId85" Type="http://schemas.openxmlformats.org/officeDocument/2006/relationships/hyperlink" Target="LAT%20CDR%20RFAs/RFA%205%20Response/Re%20FW%20GLAST%20Project%20RFA%20Response%20for%20your%20Review.htm" TargetMode="External" /><Relationship Id="rId86" Type="http://schemas.openxmlformats.org/officeDocument/2006/relationships/hyperlink" Target="LAT%20CDR%20RFAs/RFA%201%20Response/Re%20GLAST%20Project%20RFA%20Response%20for%20your%20Review-FH.htm" TargetMode="External" /><Relationship Id="rId87" Type="http://schemas.openxmlformats.org/officeDocument/2006/relationships/hyperlink" Target="LAT%20CDR%20RFAs/RFA%2032%20Response/Re%20GLAST%20Project%20RFA%20Response%20for%20your%20Review.htm" TargetMode="External" /><Relationship Id="rId88" Type="http://schemas.openxmlformats.org/officeDocument/2006/relationships/hyperlink" Target="LAT%20CDR%20RFAs/RFA%204%20Response/Re%20GLAST%20Project%20RFA%20Response%20for%20your%20Review-FH.htm" TargetMode="External" /><Relationship Id="rId89" Type="http://schemas.openxmlformats.org/officeDocument/2006/relationships/hyperlink" Target="LAT%20CDR%20RFAs/RFA%2012%20Response/RE%20GLAST%20Project%20RFA%20Responses%20for%20your%20Review.htm" TargetMode="External" /><Relationship Id="rId90" Type="http://schemas.openxmlformats.org/officeDocument/2006/relationships/hyperlink" Target="LAT%20CDR%20RFAs/RFA%2036%20Response/Re%20GLAST%20Project%20RFA%20Response%20for%20your%20Review.htm" TargetMode="External" /><Relationship Id="rId91" Type="http://schemas.openxmlformats.org/officeDocument/2006/relationships/hyperlink" Target="LAT%20CDR%20RFAs/RFA%2013%20Response/Re%20GLAST%20Project%20RFA%20Responses%20for%20your%20Review.htm" TargetMode="External" /><Relationship Id="rId92" Type="http://schemas.openxmlformats.org/officeDocument/2006/relationships/hyperlink" Target="LAT%20CDR%20RFAs/RFA%2030%20Response/Re%20GLAST%20Project%20RFA%20Response%20for%20your%20Review.htm" TargetMode="External" /><Relationship Id="rId93" Type="http://schemas.openxmlformats.org/officeDocument/2006/relationships/hyperlink" Target="LAT%20CDR%20RFAs/RFA%2018%20Response/Re%20GLAST%20Project%20RFA%20Responses%20for%20your%20Review.txt" TargetMode="External" /><Relationship Id="rId94" Type="http://schemas.openxmlformats.org/officeDocument/2006/relationships/hyperlink" Target="LAT%20CDR%20RFAs/RFA%201%20Response/Re%20GLAST%20Project%20RFA%20Response%20for%20your%20Review-DK.htm" TargetMode="External" /><Relationship Id="rId95" Type="http://schemas.openxmlformats.org/officeDocument/2006/relationships/hyperlink" Target="LAT%20CDR%20RFAs/RFA%2027%20Response/Re%20GLAST%20Project%20RFA%20Responses%20for%20your%20Review.htm" TargetMode="External" /><Relationship Id="rId96" Type="http://schemas.openxmlformats.org/officeDocument/2006/relationships/hyperlink" Target="LAT%20CDR%20RFAs/RFA%2037%20Response/Re%20GLAST%20Project%20RFA%20Responses%20for%20your%20Review.txt" TargetMode="External" /><Relationship Id="rId97" Type="http://schemas.openxmlformats.org/officeDocument/2006/relationships/hyperlink" Target="LAT%20CDR%20RFAs/RFA%2010%20Response/RE%20GLAST%20Project%20RFAs%20for%20your%20Review.htm" TargetMode="External" /><Relationship Id="rId98" Type="http://schemas.openxmlformats.org/officeDocument/2006/relationships/hyperlink" Target="LAT%20CDR%20RFAs/RFA%209%20Response/Re%20GLAST%20Project%20RFA%20Response%20for%20your%20Review-SS.htm" TargetMode="External" /><Relationship Id="rId99" Type="http://schemas.openxmlformats.org/officeDocument/2006/relationships/hyperlink" Target="LAT%20CDR%20RFAs/RFA%2025%20Response/Re%20GLAST%20Project%20RFA%20Responses%20for%20your%20Review.htm" TargetMode="External" /><Relationship Id="rId100" Type="http://schemas.openxmlformats.org/officeDocument/2006/relationships/hyperlink" Target="LAT%20CDR%20RFAs/RFA%2026%20Response/Re%20GLAST%20Project%20RFA%20Responses%20for%20your%20Review.htm" TargetMode="External" /><Relationship Id="rId101" Type="http://schemas.openxmlformats.org/officeDocument/2006/relationships/hyperlink" Target="LAT%20CDR%20RFAs/RFA%209%20Response/Re%20FW%20GLAST%20Project%20RFA%20Response%20for%20your%20Review-RZ.htm" TargetMode="External" /><Relationship Id="rId102" Type="http://schemas.openxmlformats.org/officeDocument/2006/relationships/hyperlink" Target="LAT%20CDR%20RFAs/RFA%2033%20Response/RE%20GLAST%20Project%20RFA%20Response%20for%20your%20Review.htm" TargetMode="External" /><Relationship Id="rId103" Type="http://schemas.openxmlformats.org/officeDocument/2006/relationships/hyperlink" Target="LAT%20CDR%20RFAs/RFA%2031%20Response/Re%20FW%20GLAST%20Project%20RFA%20Responses%20for%20your%20Review.htm" TargetMode="External" /><Relationship Id="rId104" Type="http://schemas.openxmlformats.org/officeDocument/2006/relationships/hyperlink" Target="LAT%20CDR%20RFAs/RFA%208%20Response/Re%20GLAST%20Project%20RFA%20Responses%20for%20your%20Review.htm" TargetMode="External" /><Relationship Id="rId105" Type="http://schemas.openxmlformats.org/officeDocument/2006/relationships/hyperlink" Target="LAT%20CDR%20RFAs/RFA%203%20Response/RE%20GLAST%20Project%20RFA%20Responses%20for%20your%20Review.htm" TargetMode="External" /><Relationship Id="rId106" Type="http://schemas.openxmlformats.org/officeDocument/2006/relationships/hyperlink" Target="LAT%20CDR%20RFAs/RFA%2011%20Response/Fwd%20GLAST%20Project%20RFAs%20for%20your%20Review.htm" TargetMode="External" /><Relationship Id="rId107" Type="http://schemas.openxmlformats.org/officeDocument/2006/relationships/hyperlink" Target="LAT%20CDR%20RFAs/RFA%2015%20Response/Fwd%20GLAST%20Project%20RFAs%20for%20your%20Review.htm" TargetMode="External" /><Relationship Id="rId108" Type="http://schemas.openxmlformats.org/officeDocument/2006/relationships/hyperlink" Target="LAT%20CDR%20RFAs/RFA%2019%20Response/Re%20GLAST%20Project%20RFA%20Response%20for%20your%20Review.txt" TargetMode="External" /><Relationship Id="rId109" Type="http://schemas.openxmlformats.org/officeDocument/2006/relationships/hyperlink" Target="LAT%20CDR%20RFAs/RFA%2020%20Response/Re%20GLAST%20Project%20RFA%20Responses%20for%20your%20Review.txt" TargetMode="External" /><Relationship Id="rId110" Type="http://schemas.openxmlformats.org/officeDocument/2006/relationships/hyperlink" Target="LAT%20CDR%20RFAs/RFA%202%20Response/FW%20GLAST%20Project%20RFA%20Responses%20for%20Originator%20Review.htm" TargetMode="External" /><Relationship Id="rId111" Type="http://schemas.openxmlformats.org/officeDocument/2006/relationships/hyperlink" Target="LAT%20CDR%20RFAs/RFA%2029%20Response/RE%20GLAST%20Project%20RFA%20Response%20for%20Originator%20Review-SS.htm" TargetMode="External" /><Relationship Id="rId112" Type="http://schemas.openxmlformats.org/officeDocument/2006/relationships/hyperlink" Target="LAT%20CDR%20RFAs/RFA%2016%20Response/FW%20GLAST%20Project%20RFA%20Responses%20for%20Originator%20Review.htm" TargetMode="External" /><Relationship Id="rId11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MPDR%20RFAs\MPDR%20RFA%201.ppt" TargetMode="External" /><Relationship Id="rId2" Type="http://schemas.openxmlformats.org/officeDocument/2006/relationships/hyperlink" Target="MPDR%20RFAs\MPDR%20RFA%202.ppt" TargetMode="External" /><Relationship Id="rId3" Type="http://schemas.openxmlformats.org/officeDocument/2006/relationships/hyperlink" Target="MPDR%20RFAs\MPDR%20RFA%203.ppt" TargetMode="External" /><Relationship Id="rId4" Type="http://schemas.openxmlformats.org/officeDocument/2006/relationships/hyperlink" Target="MPDR%20RFAs\MPDR%20RFA%204.ppt" TargetMode="External" /><Relationship Id="rId5" Type="http://schemas.openxmlformats.org/officeDocument/2006/relationships/hyperlink" Target="MPDR%20RFAs\MPDR%20RFA%205.ppt" TargetMode="External" /><Relationship Id="rId6" Type="http://schemas.openxmlformats.org/officeDocument/2006/relationships/hyperlink" Target="MPDR%20RFAs\MPDR%20RFA%206.ppt" TargetMode="External" /><Relationship Id="rId7" Type="http://schemas.openxmlformats.org/officeDocument/2006/relationships/hyperlink" Target="MPDR%20RFAs\MPDR%20RFA%207.ppt" TargetMode="External" /><Relationship Id="rId8" Type="http://schemas.openxmlformats.org/officeDocument/2006/relationships/hyperlink" Target="MPDR%20RFAs\MPDR%20RFA%208.ppt" TargetMode="External" /><Relationship Id="rId9" Type="http://schemas.openxmlformats.org/officeDocument/2006/relationships/hyperlink" Target="MPDR%20RFAs\MPDR%20RFA%209.ppt" TargetMode="External" /><Relationship Id="rId10" Type="http://schemas.openxmlformats.org/officeDocument/2006/relationships/hyperlink" Target="MPDR%20RFAs\MPDR%20RFA%2011.ppt" TargetMode="External" /><Relationship Id="rId11" Type="http://schemas.openxmlformats.org/officeDocument/2006/relationships/hyperlink" Target="MPDR%20RFAs\MPDR%20RFA%2012.ppt" TargetMode="External" /><Relationship Id="rId12" Type="http://schemas.openxmlformats.org/officeDocument/2006/relationships/hyperlink" Target="MPDR%20RFAs\MPDR%20RFA%2013.ppt" TargetMode="External" /><Relationship Id="rId13" Type="http://schemas.openxmlformats.org/officeDocument/2006/relationships/hyperlink" Target="MPDR%20RFAs\MPDR%20RFA%2014.ppt" TargetMode="External" /><Relationship Id="rId14" Type="http://schemas.openxmlformats.org/officeDocument/2006/relationships/hyperlink" Target="MPDR%20RFAs\MPDR%20S1.ppt" TargetMode="External" /><Relationship Id="rId15" Type="http://schemas.openxmlformats.org/officeDocument/2006/relationships/hyperlink" Target="MPDR%20RFAs\MPDR%20S2.ppt" TargetMode="External" /><Relationship Id="rId16" Type="http://schemas.openxmlformats.org/officeDocument/2006/relationships/hyperlink" Target="MPDR%20RFAs\MPDR%20S3.ppt" TargetMode="External" /><Relationship Id="rId17" Type="http://schemas.openxmlformats.org/officeDocument/2006/relationships/hyperlink" Target="MPDR%20RFAs\RFA%2011%20Response\GLAST%20TCS%20Metrics.xls" TargetMode="External" /><Relationship Id="rId18" Type="http://schemas.openxmlformats.org/officeDocument/2006/relationships/hyperlink" Target="MPDR%20RFAs\Sugg%201%20Response\GLAST%20TCS%20Metrics.xls" TargetMode="External" /><Relationship Id="rId19" Type="http://schemas.openxmlformats.org/officeDocument/2006/relationships/hyperlink" Target="MPDR%20RFAs\RFA%204%20Response\MPDR%20RFA%204%20Response.doc" TargetMode="External" /><Relationship Id="rId20" Type="http://schemas.openxmlformats.org/officeDocument/2006/relationships/hyperlink" Target="MPDR%20RFAs\RFA%204%20Response\GBM%20MPE%20Delivery%20Schedule%202-17-04.pdf" TargetMode="External" /><Relationship Id="rId21" Type="http://schemas.openxmlformats.org/officeDocument/2006/relationships/hyperlink" Target="MPDR%20RFAs\RFA%2011%20Response\MPDR%20RFA%2011%20response.doc" TargetMode="External" /><Relationship Id="rId22" Type="http://schemas.openxmlformats.org/officeDocument/2006/relationships/hyperlink" Target="MPDR%20RFAs\RFA%203%20Response\MPDR%20RFA%203%20Response.doc" TargetMode="External" /><Relationship Id="rId23" Type="http://schemas.openxmlformats.org/officeDocument/2006/relationships/hyperlink" Target="MPDR%20RFAs\RFA%202%20Response\MPDR%20RFA%202%20Response.doc" TargetMode="External" /><Relationship Id="rId24" Type="http://schemas.openxmlformats.org/officeDocument/2006/relationships/hyperlink" Target="MPDR%20RFAs\RFA%207%20Response\MPDR%20RFA%207%20Response.doc" TargetMode="External" /><Relationship Id="rId25" Type="http://schemas.openxmlformats.org/officeDocument/2006/relationships/hyperlink" Target="MPDR%20RFAs\RFA%208%20Response\MPDR%20RFA%208%20response.doc" TargetMode="External" /><Relationship Id="rId26" Type="http://schemas.openxmlformats.org/officeDocument/2006/relationships/hyperlink" Target="MPDR%20RFAs\RFA%2012%20Response\MPDR%20RFA%2012%20response.doc" TargetMode="External" /><Relationship Id="rId27" Type="http://schemas.openxmlformats.org/officeDocument/2006/relationships/hyperlink" Target="MPDR%20RFAs\RFA%206%20Response\MPDR%20RFA%206%20Response.doc" TargetMode="External" /><Relationship Id="rId28" Type="http://schemas.openxmlformats.org/officeDocument/2006/relationships/hyperlink" Target="MPDR%20RFAs\Sugg%202%20Response\MPDR%20Sugg%202%20response.doc" TargetMode="External" /><Relationship Id="rId29" Type="http://schemas.openxmlformats.org/officeDocument/2006/relationships/hyperlink" Target="MPDR%20RFAs\RFA%2013%20Response\MPDR%20RFA%2013%20response.doc" TargetMode="External" /><Relationship Id="rId30" Type="http://schemas.openxmlformats.org/officeDocument/2006/relationships/hyperlink" Target="MPDR%20RFAs\MPDR%20RFA%2010.ppt" TargetMode="External" /><Relationship Id="rId31" Type="http://schemas.openxmlformats.org/officeDocument/2006/relationships/hyperlink" Target="MPDR%20RFAs\RFA%2010%20Response\MPDR%20RFA%2010%20response.doc" TargetMode="External" /><Relationship Id="rId32" Type="http://schemas.openxmlformats.org/officeDocument/2006/relationships/hyperlink" Target="MPDR%20RFAs\RFA%209%20Response\MPDR%20RFA%209%20response.doc" TargetMode="External" /><Relationship Id="rId33" Type="http://schemas.openxmlformats.org/officeDocument/2006/relationships/hyperlink" Target="MPDR%20RFAs/RFA%201%20Response/MPDR%20RFA%201%20Response.doc" TargetMode="External" /><Relationship Id="rId34" Type="http://schemas.openxmlformats.org/officeDocument/2006/relationships/hyperlink" Target="MPDR%20RFAs\RFA%2014%20Response\MPDR%20RFA%2014%20response.doc" TargetMode="External" /><Relationship Id="rId35" Type="http://schemas.openxmlformats.org/officeDocument/2006/relationships/hyperlink" Target="MPDR%20RFAs\RFA%205%20Response\MPDR%20RFA%205%20response.doc" TargetMode="External" /><Relationship Id="rId36" Type="http://schemas.openxmlformats.org/officeDocument/2006/relationships/hyperlink" Target="MPDR%20RFAs/RFA%205%20Response/Re%202%20GLAST%20RFAs%20for%20Your%20Review.txt" TargetMode="External" /><Relationship Id="rId37" Type="http://schemas.openxmlformats.org/officeDocument/2006/relationships/hyperlink" Target="MPDR%20RFAs/RFA%2014%20Response/RE%20URGENT%20Joe%20Wonsever%20Open%20RFAs%20from%20the%20GLAST%20SC%20PDR%20and%20Mission%20PDR.txt" TargetMode="External" /><Relationship Id="rId38" Type="http://schemas.openxmlformats.org/officeDocument/2006/relationships/hyperlink" Target="MPDR%20RFAs/RFA%205%20Response/Re%20GLAST%20Project%20RFA%20Response%20for%20Originator%20Review.htm" TargetMode="External" /><Relationship Id="rId39" Type="http://schemas.openxmlformats.org/officeDocument/2006/relationships/hyperlink" Target="MPDR%20RFAs/RFA%2010%20Response/Re%20GLAST%20Project%20RFA%20Response%20for%20your%20Review.htm" TargetMode="External" /><Relationship Id="rId40" Type="http://schemas.openxmlformats.org/officeDocument/2006/relationships/hyperlink" Target="MPDR%20RFAs/RFA%202%20Response/Re%20FW%20GLAST%20Project%20RFA%20Responses%20for%20your%20Review.htm" TargetMode="External" /><Relationship Id="rId41" Type="http://schemas.openxmlformats.org/officeDocument/2006/relationships/hyperlink" Target="MPDR%20RFAs/RFA%207%20Response/Re%20GLAST%20Project%20RFA%20Responses%20for%20your%20Review.htm" TargetMode="External" /><Relationship Id="rId42" Type="http://schemas.openxmlformats.org/officeDocument/2006/relationships/hyperlink" Target="MPDR%20RFAs/RFA%208%20Response/Re%20GLAST%20Project%20RFA%20Responses%20for%20your%20Review.htm" TargetMode="External" /><Relationship Id="rId43" Type="http://schemas.openxmlformats.org/officeDocument/2006/relationships/hyperlink" Target="MPDR%20RFAs/RFA%206%20Response/Re%20GLAST%20Project%20RFA%20Responses%20for%20your%20Review.htm" TargetMode="External" /><Relationship Id="rId44" Type="http://schemas.openxmlformats.org/officeDocument/2006/relationships/hyperlink" Target="MPDR%20RFAs/RFA%2012%20Response/Re%20GLAST%20Project%20RFA%20Responses%20for%20your%20Review.txt" TargetMode="External" /><Relationship Id="rId45" Type="http://schemas.openxmlformats.org/officeDocument/2006/relationships/hyperlink" Target="MPDR%20RFAs/RFA%2011%20Response/Re%20GLAST%20Project%20RFA%20Responses%20for%20your%20Review.txt" TargetMode="External" /><Relationship Id="rId46"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GS%20SRR%20RFAs\GLAST%20SRR%20G001.doc" TargetMode="External" /><Relationship Id="rId2" Type="http://schemas.openxmlformats.org/officeDocument/2006/relationships/hyperlink" Target="GS%20SRR%20RFAs\GLAST%20SRR%20G002.doc" TargetMode="External" /><Relationship Id="rId3" Type="http://schemas.openxmlformats.org/officeDocument/2006/relationships/hyperlink" Target="GS%20SRR%20RFAs\GLAST%20SRR%20G003.doc" TargetMode="External" /><Relationship Id="rId4" Type="http://schemas.openxmlformats.org/officeDocument/2006/relationships/hyperlink" Target="GS%20SRR%20RFAs\GLAST%20SRR%20G004.doc" TargetMode="External" /><Relationship Id="rId5" Type="http://schemas.openxmlformats.org/officeDocument/2006/relationships/hyperlink" Target="GS%20SRR%20RFAs\GLAST%20SRR%20G005.doc" TargetMode="External" /><Relationship Id="rId6" Type="http://schemas.openxmlformats.org/officeDocument/2006/relationships/hyperlink" Target="GS%20SRR%20RFAs\GLAST%20SRR%20G006.doc" TargetMode="External" /><Relationship Id="rId7" Type="http://schemas.openxmlformats.org/officeDocument/2006/relationships/hyperlink" Target="GS%20SRR%20RFAs\GLAST%20SRR%20G007.doc" TargetMode="External" /><Relationship Id="rId8" Type="http://schemas.openxmlformats.org/officeDocument/2006/relationships/hyperlink" Target="GS%20SRR%20RFAs\GLAST%20SRR%20G008.doc" TargetMode="External" /><Relationship Id="rId9" Type="http://schemas.openxmlformats.org/officeDocument/2006/relationships/hyperlink" Target="GS%20SRR%20RFAs\GLAST%20SRR%20G009.doc" TargetMode="External" /><Relationship Id="rId10" Type="http://schemas.openxmlformats.org/officeDocument/2006/relationships/hyperlink" Target="GS%20SRR%20RFAs\GLAST%20SRR%20G010.doc" TargetMode="External" /><Relationship Id="rId11" Type="http://schemas.openxmlformats.org/officeDocument/2006/relationships/hyperlink" Target="GS%20SRR%20RFAs\GLAST%20SRR%20G011.doc" TargetMode="External" /><Relationship Id="rId12" Type="http://schemas.openxmlformats.org/officeDocument/2006/relationships/hyperlink" Target="GS%20SRR%20RFAs\GLAST%20SRR%20G012.doc" TargetMode="External" /><Relationship Id="rId13" Type="http://schemas.openxmlformats.org/officeDocument/2006/relationships/hyperlink" Target="GS%20SRR%20RFAs\GLAST%20SRR%20G013.doc" TargetMode="External" /><Relationship Id="rId14" Type="http://schemas.openxmlformats.org/officeDocument/2006/relationships/hyperlink" Target="GS%20SRR%20RFAs\GLAST%20SRR%20G014.doc" TargetMode="External" /><Relationship Id="rId15" Type="http://schemas.openxmlformats.org/officeDocument/2006/relationships/hyperlink" Target="GS%20SRR%20RFAs\GLAST%20SRR%20G015.doc" TargetMode="External" /><Relationship Id="rId16" Type="http://schemas.openxmlformats.org/officeDocument/2006/relationships/hyperlink" Target="GS%20SRR%20RFAs\GLAST%20SRR%20G016.doc" TargetMode="External" /><Relationship Id="rId17" Type="http://schemas.openxmlformats.org/officeDocument/2006/relationships/hyperlink" Target="GS%20SRR%20RFAs\GLAST%20SRR%20G017.doc" TargetMode="External" /><Relationship Id="rId18" Type="http://schemas.openxmlformats.org/officeDocument/2006/relationships/hyperlink" Target="GS%20SRR%20RFAs\RFA%201%20Response\GSRR%20RFA%201%20Response.doc" TargetMode="External" /><Relationship Id="rId19" Type="http://schemas.openxmlformats.org/officeDocument/2006/relationships/hyperlink" Target="GS%20SRR%20RFAs\RFA%203%20Response\GSRR%20RFA%203%20Response%20RevA.doc" TargetMode="External" /><Relationship Id="rId20" Type="http://schemas.openxmlformats.org/officeDocument/2006/relationships/hyperlink" Target="GS%20SRR%20RFAs\RFA%205%20Response\GSRR%20RFA%205%20Response.doc" TargetMode="External" /><Relationship Id="rId21" Type="http://schemas.openxmlformats.org/officeDocument/2006/relationships/hyperlink" Target="GS%20SRR%20RFAs\RFA%207%20Response\GSRR%20RFA%207%20Response.doc" TargetMode="External" /><Relationship Id="rId22" Type="http://schemas.openxmlformats.org/officeDocument/2006/relationships/hyperlink" Target="GS%20SRR%20RFAs\RFA%208%20Response\GSRR%20RFA%208%20Response.doc" TargetMode="External" /><Relationship Id="rId23" Type="http://schemas.openxmlformats.org/officeDocument/2006/relationships/hyperlink" Target="GS%20SRR%20RFAs\RFA%209%20Response\GSRR%20RFA%209%20Response%20RevA.doc" TargetMode="External" /><Relationship Id="rId24" Type="http://schemas.openxmlformats.org/officeDocument/2006/relationships/hyperlink" Target="GS%20SRR%20RFAs\RFA%2010%20Response\GSRR%20RFA%2010%20Response.doc" TargetMode="External" /><Relationship Id="rId25" Type="http://schemas.openxmlformats.org/officeDocument/2006/relationships/hyperlink" Target="GS%20SRR%20RFAs\RFA%2011%20Response\GSRR%20RFA%2011%20Response.doc" TargetMode="External" /><Relationship Id="rId26" Type="http://schemas.openxmlformats.org/officeDocument/2006/relationships/hyperlink" Target="GS%20SRR%20RFAs\RFA%2013%20Response\GSRR%20RFA%2013%20Response%20RevA.doc" TargetMode="External" /><Relationship Id="rId27" Type="http://schemas.openxmlformats.org/officeDocument/2006/relationships/hyperlink" Target="GS%20SRR%20RFAs\RFA%2014%20Response\GSRR%20RFA%2014%20Response%20RevA.doc" TargetMode="External" /><Relationship Id="rId28" Type="http://schemas.openxmlformats.org/officeDocument/2006/relationships/hyperlink" Target="GS%20SRR%20RFAs\RFA%2015%20Response\GSRR%20RFA%2015%20Response.doc" TargetMode="External" /><Relationship Id="rId29" Type="http://schemas.openxmlformats.org/officeDocument/2006/relationships/hyperlink" Target="GS%20SRR%20RFAs\RFA%2016%20Response\GSRR%20RFA%2016%20Response.doc" TargetMode="External" /><Relationship Id="rId30" Type="http://schemas.openxmlformats.org/officeDocument/2006/relationships/hyperlink" Target="GS%20SRR%20RFAs\RFA%2012%20Response\GSRR%20RFA%2012%20Response.doc" TargetMode="External" /><Relationship Id="rId31" Type="http://schemas.openxmlformats.org/officeDocument/2006/relationships/hyperlink" Target="GS%20SRR%20RFAs/RFA%202%20Response/GSRR%20RFA%202%20Response%20RevB.doc" TargetMode="External" /><Relationship Id="rId32" Type="http://schemas.openxmlformats.org/officeDocument/2006/relationships/hyperlink" Target="GS%20SRR%20RFAs\RFA%204%20Response\GSRR%20RFA%204%20Response.doc" TargetMode="External" /><Relationship Id="rId33" Type="http://schemas.openxmlformats.org/officeDocument/2006/relationships/hyperlink" Target="GS%20SRR%20RFAs/RFA%2017%20Response/GSRR%20RFA%2017%20Response%20RevA" TargetMode="External" /><Relationship Id="rId34" Type="http://schemas.openxmlformats.org/officeDocument/2006/relationships/hyperlink" Target="GS%20SRR%20RFAs\RFA%206%20Response\GSRR%20RFA%206%20Response.doc" TargetMode="External" /><Relationship Id="rId35" Type="http://schemas.openxmlformats.org/officeDocument/2006/relationships/hyperlink" Target="GS%20SRR%20RFAs/RFA%2014%20Response/GLAST%20GSRR%20RFA%2014%20approval.htm" TargetMode="External" /><Relationship Id="rId36" Type="http://schemas.openxmlformats.org/officeDocument/2006/relationships/hyperlink" Target="GS%20SRR%20RFAs/RFA%205%20Response/Fwd%20Re%20Status%20of%20GS-SRR%20RFAs%205%20and%2014.htm" TargetMode="External" /><Relationship Id="rId37" Type="http://schemas.openxmlformats.org/officeDocument/2006/relationships/hyperlink" Target="GS%20SRR%20RFAs/RFA%2011%20Response/Fwd%20Re%20Fwd%20GLAST%20Project%20Office%20Approved%20GS%20SRR%20RFA%20%20Responses.htm" TargetMode="External" /><Relationship Id="rId38" Type="http://schemas.openxmlformats.org/officeDocument/2006/relationships/hyperlink" Target="GS%20SRR%20RFAs/RFA%2012%20Response/Fwd%20Re%20Fwd%20GLAST%20Project%20Office%20Approved%20GS%20SRR%20RFA%20%20Responses.htm" TargetMode="External" /><Relationship Id="rId39" Type="http://schemas.openxmlformats.org/officeDocument/2006/relationships/hyperlink" Target="GS%20SRR%20RFAs/RFA%201%20Response/Re%20Fwd%20Status%20of%20GS-SRR%20RFAs.htm" TargetMode="External" /><Relationship Id="rId40" Type="http://schemas.openxmlformats.org/officeDocument/2006/relationships/hyperlink" Target="GS%20SRR%20RFAs/RFA%207%20Response/Re%20Fwd%20Status%20of%20GS-SRR%20RFAs.htm" TargetMode="External" /><Relationship Id="rId41" Type="http://schemas.openxmlformats.org/officeDocument/2006/relationships/hyperlink" Target="GS%20SRR%20RFAs/RFA%208%20Response/Re%20Fwd%20Status%20of%20GS-SRR%20RFAs.htm" TargetMode="External" /><Relationship Id="rId42" Type="http://schemas.openxmlformats.org/officeDocument/2006/relationships/hyperlink" Target="GS%20SRR%20RFAs/RFA%2010%20Response/Re%20Fwd%20Status%20of%20GS-SRR%20RFAs.htm" TargetMode="External" /><Relationship Id="rId43" Type="http://schemas.openxmlformats.org/officeDocument/2006/relationships/hyperlink" Target="GS%20SRR%20RFAs/RFA%2015%20Response/Re%20Fwd%20Status%20of%20GS-SRR%20RFAs.htm" TargetMode="External" /><Relationship Id="rId44" Type="http://schemas.openxmlformats.org/officeDocument/2006/relationships/hyperlink" Target="GS%20SRR%20RFAs/RFA%2016%20Response/Re%20Fwd%20Status%20of%20GS-SRR%20RFAs.htm" TargetMode="External" /><Relationship Id="rId45" Type="http://schemas.openxmlformats.org/officeDocument/2006/relationships/hyperlink" Target="GS%20SRR%20RFAs/RFA%204%20Response/GSRR%20RFA#4%20-%20Responses%20from%20Steve%20and%20Madeline.htm" TargetMode="External" /><Relationship Id="rId46"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GBM%20DPU%20CDR\GDPUC-001.doc" TargetMode="External" /><Relationship Id="rId2" Type="http://schemas.openxmlformats.org/officeDocument/2006/relationships/hyperlink" Target="GBM%20DPU%20CDR\GDPUC-002.doc" TargetMode="External" /><Relationship Id="rId3" Type="http://schemas.openxmlformats.org/officeDocument/2006/relationships/hyperlink" Target="GBM%20DPU%20CDR\GDPUC-003.doc" TargetMode="External" /><Relationship Id="rId4" Type="http://schemas.openxmlformats.org/officeDocument/2006/relationships/hyperlink" Target="GBM%20DPU%20CDR\GDPUC-006.doc" TargetMode="External" /><Relationship Id="rId5" Type="http://schemas.openxmlformats.org/officeDocument/2006/relationships/hyperlink" Target="GBM%20DPU%20CDR\GDPUC-007.doc" TargetMode="External" /><Relationship Id="rId6" Type="http://schemas.openxmlformats.org/officeDocument/2006/relationships/hyperlink" Target="GBM%20DPU%20CDR\MB-001%20RFA%20Alerts.doc" TargetMode="External" /><Relationship Id="rId7" Type="http://schemas.openxmlformats.org/officeDocument/2006/relationships/hyperlink" Target="GBM%20DPU%20CDR\GDPUC-005.doc" TargetMode="External" /><Relationship Id="rId8" Type="http://schemas.openxmlformats.org/officeDocument/2006/relationships/hyperlink" Target="GBM%20DPU%20CDR\GDPUC-004.doc" TargetMode="External" /><Relationship Id="rId9" Type="http://schemas.openxmlformats.org/officeDocument/2006/relationships/hyperlink" Target="GBM%20DPU%20CDR\RFA%201%20Response\GDPUC-001%20Response.doc" TargetMode="External" /><Relationship Id="rId10" Type="http://schemas.openxmlformats.org/officeDocument/2006/relationships/hyperlink" Target="GBM%20DPU%20CDR\RFA%202%20Response\GDPUC-002%20Response.doc" TargetMode="External" /><Relationship Id="rId11" Type="http://schemas.openxmlformats.org/officeDocument/2006/relationships/hyperlink" Target="GBM%20DPU%20CDR\RFA%203%20Response\GDPUC-003%20Response.doc" TargetMode="External" /><Relationship Id="rId12" Type="http://schemas.openxmlformats.org/officeDocument/2006/relationships/hyperlink" Target="GBM%20DPU%20CDR\RFA%204%20Response\GDPUC-004%20Response.doc" TargetMode="External" /><Relationship Id="rId13" Type="http://schemas.openxmlformats.org/officeDocument/2006/relationships/hyperlink" Target="GBM%20DPU%20CDR\RFA%206%20Response\GDPUC-006%20Response.doc" TargetMode="External" /><Relationship Id="rId14" Type="http://schemas.openxmlformats.org/officeDocument/2006/relationships/hyperlink" Target="GBM%20DPU%20CDR\RFA%207%20Response\GDPUC-007%20Response.doc" TargetMode="External" /><Relationship Id="rId15" Type="http://schemas.openxmlformats.org/officeDocument/2006/relationships/hyperlink" Target="GBM%20DPU%20CDR/RFA%205%20Response/GDPUC-005%20Response.doc" TargetMode="External" /><Relationship Id="rId16"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hyperlink" Target="LAT%20CAL-Grid\Response%201\CAL-Grid%20RFA%201%20Response.doc" TargetMode="External" /><Relationship Id="rId2" Type="http://schemas.openxmlformats.org/officeDocument/2006/relationships/hyperlink" Target="LAT%20CAL-Grid\Response%202\CAL-Grid%20RFA%202%20Response.doc" TargetMode="External" /><Relationship Id="rId3" Type="http://schemas.openxmlformats.org/officeDocument/2006/relationships/hyperlink" Target="LAT%20CAL-Grid\Response%203\CAL-Grid%20RFA%203%20Response.doc" TargetMode="External" /><Relationship Id="rId4" Type="http://schemas.openxmlformats.org/officeDocument/2006/relationships/hyperlink" Target="LAT%20CAL-Grid\Response%204\CAL-Grid%20RFA%204%20Response.doc" TargetMode="External" /><Relationship Id="rId5" Type="http://schemas.openxmlformats.org/officeDocument/2006/relationships/hyperlink" Target="LAT%20CAL-Grid\Response%205\CAL-Grid%20RFA%205%20Response.doc" TargetMode="External" /><Relationship Id="rId6" Type="http://schemas.openxmlformats.org/officeDocument/2006/relationships/hyperlink" Target="LAT%20CAL-Grid\Response%206\CAL-Grid%20RFA%206%20Response.doc" TargetMode="External" /><Relationship Id="rId7" Type="http://schemas.openxmlformats.org/officeDocument/2006/relationships/hyperlink" Target="LAT%20CAL-Grid\Response%207\CAL-Grid%20RFA%207%20Response.doc" TargetMode="External" /><Relationship Id="rId8" Type="http://schemas.openxmlformats.org/officeDocument/2006/relationships/hyperlink" Target="LAT%20CAL-Grid\Response%206\ICN-036%20LAT-SC%20Mechanical%20Interfaces.pdf" TargetMode="External" /><Relationship Id="rId9" Type="http://schemas.openxmlformats.org/officeDocument/2006/relationships/hyperlink" Target="LAT%20X-LAT%20RFAs\Response%203\X-LAT%20RFA%203%20Response%20RevA.doc" TargetMode="External" /><Relationship Id="rId10" Type="http://schemas.openxmlformats.org/officeDocument/2006/relationships/hyperlink" Target="LAT%20X-LAT%20RFAs\Response%208\X-LAT%20RFA%208%20Response.doc" TargetMode="External" /><Relationship Id="rId11" Type="http://schemas.openxmlformats.org/officeDocument/2006/relationships/hyperlink" Target="LAT%20X-LAT%20RFAs\Response%207\X-LAT%20RFA%207%20Response.doc" TargetMode="External" /><Relationship Id="rId12" Type="http://schemas.openxmlformats.org/officeDocument/2006/relationships/hyperlink" Target="LAT%20X-LAT%20RFAs\Response%204\X-LAT%20RFA%204%20Response.doc" TargetMode="External" /><Relationship Id="rId13" Type="http://schemas.openxmlformats.org/officeDocument/2006/relationships/hyperlink" Target="LAT%20X-LAT%20RFAs\Response%202\X-LAT%20RFA%202%20Response%20RevA.doc" TargetMode="External" /><Relationship Id="rId14" Type="http://schemas.openxmlformats.org/officeDocument/2006/relationships/hyperlink" Target="LAT%20X-LAT%20RFAs\Response%201\X-LAT%20RFA%201%20Response.doc" TargetMode="External" /><Relationship Id="rId15" Type="http://schemas.openxmlformats.org/officeDocument/2006/relationships/hyperlink" Target="LAT%20Power%20Supply%20RFAs\RFA%201\LAT-TD-0416-01_TPS_Part_Stress_02.doc" TargetMode="External" /><Relationship Id="rId16" Type="http://schemas.openxmlformats.org/officeDocument/2006/relationships/hyperlink" Target="LAT%20X-LAT%20RFAs\Response%206\X-LAT%20RFA%206%20Response.doc" TargetMode="External" /><Relationship Id="rId17" Type="http://schemas.openxmlformats.org/officeDocument/2006/relationships/hyperlink" Target="LAT%20X-LAT%20RFAs/Response%205/X-LAT%20RFA%205%20Response%20RevA.doc" TargetMode="External" /><Relationship Id="rId18" Type="http://schemas.openxmlformats.org/officeDocument/2006/relationships/hyperlink" Target="LAT%20Power%20Supply%20RFAs\RFA%202\TEM%20PS%20RFA%202%20Response.doc" TargetMode="External" /><Relationship Id="rId19" Type="http://schemas.openxmlformats.org/officeDocument/2006/relationships/hyperlink" Target="LAT%20Power%20Supply%20RFAs\RFA%202\SEL%20Report%20MAX724%202803R3.doc" TargetMode="External" /><Relationship Id="rId20" Type="http://schemas.openxmlformats.org/officeDocument/2006/relationships/hyperlink" Target="LAT%20Power%20Supply%20RFAs\RFA%203\TEM%20PS%20RFA%203%20Response%20RevA.doc" TargetMode="External" /><Relationship Id="rId21" Type="http://schemas.openxmlformats.org/officeDocument/2006/relationships/hyperlink" Target="LAT%20Power%20Supply%20RFAs\RFA%204\TEM%20PS%20RFA%204%20Response.doc" TargetMode="External" /><Relationship Id="rId22" Type="http://schemas.openxmlformats.org/officeDocument/2006/relationships/hyperlink" Target="LAT%20Power%20Supply%20RFAs\RFA%206\TEM%20PS%20RFA%206%20Response.doc" TargetMode="External" /><Relationship Id="rId23" Type="http://schemas.openxmlformats.org/officeDocument/2006/relationships/hyperlink" Target="LAT%20Power%20Supply%20RFAs\RFA%205\TEM%20PS%20RFA%205%20Response.doc" TargetMode="External" /><Relationship Id="rId24" Type="http://schemas.openxmlformats.org/officeDocument/2006/relationships/hyperlink" Target="LAT%20Power%20Supply%20RFAs\RFA%205\Q30355_EVAL__MAX724_Microcircuit.pdf" TargetMode="External" /><Relationship Id="rId25" Type="http://schemas.openxmlformats.org/officeDocument/2006/relationships/hyperlink" Target="LAT%20FSW%20FU%20Peer%20Review\RFA%201\FSW%20Flight%20Unit%20RFA%201%20Response.doc" TargetMode="External" /><Relationship Id="rId26" Type="http://schemas.openxmlformats.org/officeDocument/2006/relationships/hyperlink" Target="LAT%20FSW%20FU%20Peer%20Review\RFA%201\FSW%20Flight%20Unit%20RFA%201%20Response.doc" TargetMode="External" /><Relationship Id="rId27" Type="http://schemas.openxmlformats.org/officeDocument/2006/relationships/hyperlink" Target="LAT%20FSW%20FU%20Peer%20Review\RFA%202\FSW%20Flight%20Unit%20RFA%202%20Response.doc" TargetMode="External" /><Relationship Id="rId28" Type="http://schemas.openxmlformats.org/officeDocument/2006/relationships/hyperlink" Target="LAT%20FSW%20FU%20Peer%20Review\RFA%203\FSW%20Flight%20Unit%20RFA%203%20Response.doc" TargetMode="External" /><Relationship Id="rId29" Type="http://schemas.openxmlformats.org/officeDocument/2006/relationships/hyperlink" Target="LAT%20FSW%20FU%20Peer%20Review\RFA%204\FSW%20Flight%20Unit%20RFA%204%20Response.doc" TargetMode="External" /><Relationship Id="rId30" Type="http://schemas.openxmlformats.org/officeDocument/2006/relationships/hyperlink" Target="LAT%20FSW%20FU%20Peer%20Review\RFA%205\FSW%20Flight%20Unit%20RFA%205%20Response.doc" TargetMode="External" /><Relationship Id="rId31" Type="http://schemas.openxmlformats.org/officeDocument/2006/relationships/hyperlink" Target="LAT%20FSW%20FU%20Peer%20Review\RFA%206\FSW%20Flight%20Unit%20RFA%206%20Response.doc" TargetMode="External" /><Relationship Id="rId32" Type="http://schemas.openxmlformats.org/officeDocument/2006/relationships/hyperlink" Target="LAT%20X-LAT%20RFAs/MRR%20Response%203/MRR%20Structural%20Analysis%20Margin%20Summary%20052804.ppt" TargetMode="External" /><Relationship Id="rId33" Type="http://schemas.openxmlformats.org/officeDocument/2006/relationships/hyperlink" Target="LAT%20CAL-Grid/Response%201/Re%20LAT%20CAL-Grid%20Peer%20Review%20RFA%20Response%20for%20your%20Review.htm" TargetMode="External" /><Relationship Id="rId34" Type="http://schemas.openxmlformats.org/officeDocument/2006/relationships/hyperlink" Target="LAT%20CAL-Grid/Response%202/RE%20LAT%20CAL-Grid%20Peer%20Review%20RFA%20Responses%20for%20your%20Review.htm" TargetMode="External" /><Relationship Id="rId35" Type="http://schemas.openxmlformats.org/officeDocument/2006/relationships/hyperlink" Target="LAT%20CAL-Grid/Response%203/RE%20LAT%20CAL-Grid%20Peer%20Review%20RFA%20Responses%20for%20your%20Review.htm" TargetMode="External" /><Relationship Id="rId36" Type="http://schemas.openxmlformats.org/officeDocument/2006/relationships/hyperlink" Target="LAT%20CAL-Grid/Response%204/Re%20LAT%20CAL-Grid%20Peer%20Review%20RFA%20Responses%20for%20your%20Review.htm" TargetMode="External" /><Relationship Id="rId37" Type="http://schemas.openxmlformats.org/officeDocument/2006/relationships/hyperlink" Target="LAT%20CAL-Grid/Response%205/Re%20LAT%20CAL-Grid%20Peer%20Review%20RFA%20Responses%20for%20your%20Review.htm" TargetMode="External" /><Relationship Id="rId38" Type="http://schemas.openxmlformats.org/officeDocument/2006/relationships/hyperlink" Target="LAT%20CAL-Grid/Response%206/Re%20LAT%20CAL-Grid%20Peer%20Review%20RFA%20Responses%20for%20your%20Review.htm" TargetMode="External" /><Relationship Id="rId39" Type="http://schemas.openxmlformats.org/officeDocument/2006/relationships/hyperlink" Target="LAT%20CAL-Grid/Response%207/Re%20LAT%20CAL-Grid%20Peer%20Review%20RFA%20Responses%20for%20your%20Review.htm" TargetMode="External" /><Relationship Id="rId40" Type="http://schemas.openxmlformats.org/officeDocument/2006/relationships/hyperlink" Target="LAT%20X-LAT%20RFAs/Response%205/Re%20FW%20GLAST%20X-LAT%20Peer%20Review%20RFA%205%20Response.htm" TargetMode="External" /><Relationship Id="rId41" Type="http://schemas.openxmlformats.org/officeDocument/2006/relationships/hyperlink" Target="LAT%20X-LAT%20RFAs/RE%20X-LAT%20MRR%20RFAs%20and%20Responses.htm" TargetMode="External" /><Relationship Id="rId42" Type="http://schemas.openxmlformats.org/officeDocument/2006/relationships/hyperlink" Target="LAT%20X-LAT%20RFAs/MRR%20Response%203/RE%20X-LAT%20MRR%20RFAs%20and%20Responses.htm" TargetMode="External" /><Relationship Id="rId43" Type="http://schemas.openxmlformats.org/officeDocument/2006/relationships/hyperlink" Target="LAT%20X-LAT%20RFAs/MRR%20Response%202/FW%20Corner%20Radii%20on%20X-LAT.htm" TargetMode="External" /><Relationship Id="rId44"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hyperlink" Target="GBM%20DPB%20CDR\GDPB-001.doc" TargetMode="External" /><Relationship Id="rId2" Type="http://schemas.openxmlformats.org/officeDocument/2006/relationships/hyperlink" Target="GBM%20DPB%20CDR\GDPB-002.doc" TargetMode="External" /><Relationship Id="rId3" Type="http://schemas.openxmlformats.org/officeDocument/2006/relationships/hyperlink" Target="GBM%20DPB%20CDR\GDPB-003.doc" TargetMode="External" /><Relationship Id="rId4" Type="http://schemas.openxmlformats.org/officeDocument/2006/relationships/hyperlink" Target="GBM%20DPB%20CDR\GDPB-006.doc" TargetMode="External" /><Relationship Id="rId5" Type="http://schemas.openxmlformats.org/officeDocument/2006/relationships/hyperlink" Target="GBM%20DPB%20CDR\GDPB-007.doc" TargetMode="External" /><Relationship Id="rId6" Type="http://schemas.openxmlformats.org/officeDocument/2006/relationships/hyperlink" Target="GBM%20DPB%20CDR\GDPB-005.doc" TargetMode="External" /><Relationship Id="rId7" Type="http://schemas.openxmlformats.org/officeDocument/2006/relationships/hyperlink" Target="GBM%20DPB%20CDR\GDPB-004.doc" TargetMode="External" /><Relationship Id="rId8" Type="http://schemas.openxmlformats.org/officeDocument/2006/relationships/hyperlink" Target="GBM%20DPB%20CDR\GDPB-008.doc" TargetMode="External" /><Relationship Id="rId9" Type="http://schemas.openxmlformats.org/officeDocument/2006/relationships/hyperlink" Target="GBM%20DPB%20CDR\GDPB-009.doc" TargetMode="External" /><Relationship Id="rId10" Type="http://schemas.openxmlformats.org/officeDocument/2006/relationships/hyperlink" Target="GBM%20DPB%20CDR\GDPB-010.doc" TargetMode="External" /><Relationship Id="rId11" Type="http://schemas.openxmlformats.org/officeDocument/2006/relationships/hyperlink" Target="GBM%20DPB%20CDR\GDPB-013.doc" TargetMode="External" /><Relationship Id="rId12" Type="http://schemas.openxmlformats.org/officeDocument/2006/relationships/hyperlink" Target="GBM%20DPB%20CDR\GDPB-014.doc" TargetMode="External" /><Relationship Id="rId13" Type="http://schemas.openxmlformats.org/officeDocument/2006/relationships/hyperlink" Target="GBM%20DPB%20CDR\GDPB-012.doc" TargetMode="External" /><Relationship Id="rId14" Type="http://schemas.openxmlformats.org/officeDocument/2006/relationships/hyperlink" Target="GBM%20DPB%20CDR\GDPB-011.doc" TargetMode="External" /><Relationship Id="rId15" Type="http://schemas.openxmlformats.org/officeDocument/2006/relationships/hyperlink" Target="GBM%20DPB%20CDR\GDPB-015.doc" TargetMode="External" /><Relationship Id="rId16" Type="http://schemas.openxmlformats.org/officeDocument/2006/relationships/hyperlink" Target="GBM%20DPB%20CDR\GDPB-016.doc" TargetMode="External" /><Relationship Id="rId17" Type="http://schemas.openxmlformats.org/officeDocument/2006/relationships/hyperlink" Target="GBM%20DPB%20CDR\GDPB-017.doc" TargetMode="External" /><Relationship Id="rId18" Type="http://schemas.openxmlformats.org/officeDocument/2006/relationships/hyperlink" Target="GBM%20DPB%20CDR\GDPB-020.doc" TargetMode="External" /><Relationship Id="rId19" Type="http://schemas.openxmlformats.org/officeDocument/2006/relationships/hyperlink" Target="GBM%20DPB%20CDR\GDPB-021.doc" TargetMode="External" /><Relationship Id="rId20" Type="http://schemas.openxmlformats.org/officeDocument/2006/relationships/hyperlink" Target="GBM%20DPB%20CDR\GDPB-019.doc" TargetMode="External" /><Relationship Id="rId21" Type="http://schemas.openxmlformats.org/officeDocument/2006/relationships/hyperlink" Target="GBM%20DPB%20CDR\GDPB-018.doc" TargetMode="External" /><Relationship Id="rId22" Type="http://schemas.openxmlformats.org/officeDocument/2006/relationships/hyperlink" Target="GBM%20DPB%20CDR\GDPB-022.doc" TargetMode="External" /><Relationship Id="rId23" Type="http://schemas.openxmlformats.org/officeDocument/2006/relationships/hyperlink" Target="GBM%20DPB%20CDR\GDPB-023.doc" TargetMode="External" /><Relationship Id="rId24" Type="http://schemas.openxmlformats.org/officeDocument/2006/relationships/hyperlink" Target="GBM%20DPB%20CDR\GDPB-024.doc" TargetMode="External" /><Relationship Id="rId25" Type="http://schemas.openxmlformats.org/officeDocument/2006/relationships/hyperlink" Target="GBM%20DPB%20CDR\GDPB-027.doc" TargetMode="External" /><Relationship Id="rId26" Type="http://schemas.openxmlformats.org/officeDocument/2006/relationships/hyperlink" Target="GBM%20DPB%20CDR\GDPB-028.doc" TargetMode="External" /><Relationship Id="rId27" Type="http://schemas.openxmlformats.org/officeDocument/2006/relationships/hyperlink" Target="GBM%20DPB%20CDR\GDPB-026.doc" TargetMode="External" /><Relationship Id="rId28" Type="http://schemas.openxmlformats.org/officeDocument/2006/relationships/hyperlink" Target="GBM%20DPB%20CDR\GDPB-025.doc" TargetMode="External" /><Relationship Id="rId29" Type="http://schemas.openxmlformats.org/officeDocument/2006/relationships/hyperlink" Target="GBM%20DPB%20CDR\GDPB-029.doc" TargetMode="External" /><Relationship Id="rId30" Type="http://schemas.openxmlformats.org/officeDocument/2006/relationships/hyperlink" Target="GBM%20DPB%20CDR\GDPB-030.doc" TargetMode="External" /><Relationship Id="rId31" Type="http://schemas.openxmlformats.org/officeDocument/2006/relationships/hyperlink" Target="GBM%20DPB%20CDR\GDPB-031.doc" TargetMode="External" /><Relationship Id="rId32" Type="http://schemas.openxmlformats.org/officeDocument/2006/relationships/hyperlink" Target="GBM%20DPB%20CDR\GDPB-034.doc" TargetMode="External" /><Relationship Id="rId33" Type="http://schemas.openxmlformats.org/officeDocument/2006/relationships/hyperlink" Target="GBM%20DPB%20CDR\GDPB-035.doc" TargetMode="External" /><Relationship Id="rId34" Type="http://schemas.openxmlformats.org/officeDocument/2006/relationships/hyperlink" Target="GBM%20DPB%20CDR\GDPB-033.doc" TargetMode="External" /><Relationship Id="rId35" Type="http://schemas.openxmlformats.org/officeDocument/2006/relationships/hyperlink" Target="GBM%20DPB%20CDR\GDPB-032.doc" TargetMode="External" /><Relationship Id="rId36" Type="http://schemas.openxmlformats.org/officeDocument/2006/relationships/hyperlink" Target="GBM%20DPB%20CDR\GDPB-036.doc" TargetMode="External" /><Relationship Id="rId37" Type="http://schemas.openxmlformats.org/officeDocument/2006/relationships/hyperlink" Target="GBM%20DPB%20CDR\GDPB-037.doc" TargetMode="External" /><Relationship Id="rId38" Type="http://schemas.openxmlformats.org/officeDocument/2006/relationships/hyperlink" Target="GBM%20DPB%20CDR/RFA%2029%20Response/GDPB-029%20response.doc" TargetMode="External" /><Relationship Id="rId39" Type="http://schemas.openxmlformats.org/officeDocument/2006/relationships/hyperlink" Target="GBM%20DPB%20CDR/GDPB-038.doc" TargetMode="External" /><Relationship Id="rId40" Type="http://schemas.openxmlformats.org/officeDocument/2006/relationships/hyperlink" Target="GBM%20DPB%20CDR/RFA%2038%20Response/GDPB-038%20Response.doc" TargetMode="External" /><Relationship Id="rId41" Type="http://schemas.openxmlformats.org/officeDocument/2006/relationships/hyperlink" Target="GBM%20DPB%20CDR/RFA%202%20Response/GDPB-002%20Response.doc" TargetMode="External" /><Relationship Id="rId42" Type="http://schemas.openxmlformats.org/officeDocument/2006/relationships/hyperlink" Target="GBM%20DPB%20CDR/RFA%201%20Response/GDPB-001%20Response.doc" TargetMode="External" /><Relationship Id="rId43" Type="http://schemas.openxmlformats.org/officeDocument/2006/relationships/hyperlink" Target="GBM%20DPB%20CDR/RFA%2022%20Response/GDPB-022%20Response.doc" TargetMode="External" /><Relationship Id="rId44" Type="http://schemas.openxmlformats.org/officeDocument/2006/relationships/hyperlink" Target="GBM%20DPB%20CDR/RFA%2035%20Response/GDPB-035%20Response.doc" TargetMode="External" /><Relationship Id="rId45" Type="http://schemas.openxmlformats.org/officeDocument/2006/relationships/hyperlink" Target="GBM%20DPB%20CDR/RFA%2035%20Response/GBM_Sine_Vib_Qual.doc" TargetMode="External" /><Relationship Id="rId46" Type="http://schemas.openxmlformats.org/officeDocument/2006/relationships/hyperlink" Target="GBM%20DPB%20CDR/RFA%2036%20Response/GDPB-036%20Response.doc" TargetMode="External" /><Relationship Id="rId47" Type="http://schemas.openxmlformats.org/officeDocument/2006/relationships/hyperlink" Target="GBM%20DPB%20CDR/RFA%203%20Response/GDPB-003%20Response.doc" TargetMode="External" /><Relationship Id="rId48" Type="http://schemas.openxmlformats.org/officeDocument/2006/relationships/hyperlink" Target="GBM%20DPB%20CDR/RFA%204%20Response/GDPB-004%20Response.doc" TargetMode="External" /><Relationship Id="rId49" Type="http://schemas.openxmlformats.org/officeDocument/2006/relationships/hyperlink" Target="GBM%20DPB%20CDR/RFA%205%20Response/GDPB-005%20Response.doc" TargetMode="External" /><Relationship Id="rId50" Type="http://schemas.openxmlformats.org/officeDocument/2006/relationships/hyperlink" Target="GBM%20DPB%20CDR/RFA%206%20Response/GDPB-006%20Response.doc" TargetMode="External" /><Relationship Id="rId51" Type="http://schemas.openxmlformats.org/officeDocument/2006/relationships/hyperlink" Target="GBM%20DPB%20CDR/RFA%207%20Response/GDPB-007%20Response.doc" TargetMode="External" /><Relationship Id="rId52" Type="http://schemas.openxmlformats.org/officeDocument/2006/relationships/hyperlink" Target="GBM%20DPB%20CDR/RFA%208%20Response/GDPB-008%20Response.doc" TargetMode="External" /><Relationship Id="rId53" Type="http://schemas.openxmlformats.org/officeDocument/2006/relationships/hyperlink" Target="GBM%20DPB%20CDR/RFA%209%20Response/GDPB-009%20Response.doc" TargetMode="External" /><Relationship Id="rId54" Type="http://schemas.openxmlformats.org/officeDocument/2006/relationships/hyperlink" Target="GBM%20DPB%20CDR/RFA%2010%20Response/GDPB-010%20Response.doc" TargetMode="External" /><Relationship Id="rId55" Type="http://schemas.openxmlformats.org/officeDocument/2006/relationships/hyperlink" Target="GBM%20DPB%20CDR/RFA%2011%20Response/GDPB-011%20Response.doc" TargetMode="External" /><Relationship Id="rId56" Type="http://schemas.openxmlformats.org/officeDocument/2006/relationships/hyperlink" Target="GBM%20DPB%20CDR/RFA%2012%20Response/GDPB-012%20Response.doc" TargetMode="External" /><Relationship Id="rId57" Type="http://schemas.openxmlformats.org/officeDocument/2006/relationships/hyperlink" Target="GBM%20DPB%20CDR/RFA%2013%20Response/GDPB-013%20Response.doc" TargetMode="External" /><Relationship Id="rId58" Type="http://schemas.openxmlformats.org/officeDocument/2006/relationships/hyperlink" Target="GBM%20DPB%20CDR/RFA%2014%20Response/GDPB-014%20Response.doc" TargetMode="External" /><Relationship Id="rId59" Type="http://schemas.openxmlformats.org/officeDocument/2006/relationships/hyperlink" Target="GBM%20DPB%20CDR/RFA%2015%20Response/GDPB-015%20Response.doc" TargetMode="External" /><Relationship Id="rId60" Type="http://schemas.openxmlformats.org/officeDocument/2006/relationships/hyperlink" Target="GBM%20DPB%20CDR/RFA%2016%20Response/GDPB-016%20Response.doc" TargetMode="External" /><Relationship Id="rId61" Type="http://schemas.openxmlformats.org/officeDocument/2006/relationships/hyperlink" Target="GBM%20DPB%20CDR/RFA%2017%20Response/GDPB-017%20Response.doc" TargetMode="External" /><Relationship Id="rId62" Type="http://schemas.openxmlformats.org/officeDocument/2006/relationships/hyperlink" Target="GBM%20DPB%20CDR/RFA%2018%20Response/GDPB-018%20Response.doc" TargetMode="External" /><Relationship Id="rId63" Type="http://schemas.openxmlformats.org/officeDocument/2006/relationships/hyperlink" Target="GBM%20DPB%20CDR/RFA%2019%20Response/GDPB-019%20Response.doc" TargetMode="External" /><Relationship Id="rId64" Type="http://schemas.openxmlformats.org/officeDocument/2006/relationships/hyperlink" Target="GBM%20DPB%20CDR/RFA%2020%20Response/GDPB-020%20Response.doc" TargetMode="External" /><Relationship Id="rId65" Type="http://schemas.openxmlformats.org/officeDocument/2006/relationships/hyperlink" Target="GBM%20DPB%20CDR/RFA%2021%20Response/GDPB-021%20Response.doc" TargetMode="External" /><Relationship Id="rId66" Type="http://schemas.openxmlformats.org/officeDocument/2006/relationships/hyperlink" Target="GBM%20DPB%20CDR/RFA%2023%20Response/GDPB-023%20Response.doc" TargetMode="External" /><Relationship Id="rId67" Type="http://schemas.openxmlformats.org/officeDocument/2006/relationships/hyperlink" Target="GBM%20DPB%20CDR/RFA%2024%20Response/GDPB-024%20Response.doc" TargetMode="External" /><Relationship Id="rId68" Type="http://schemas.openxmlformats.org/officeDocument/2006/relationships/hyperlink" Target="GBM%20DPB%20CDR/RFA%2025%20Response/GDPB-025%20Response.doc" TargetMode="External" /><Relationship Id="rId69" Type="http://schemas.openxmlformats.org/officeDocument/2006/relationships/hyperlink" Target="GBM%20DPB%20CDR/RFA%2026%20Response/GDPB-026%20Response.doc" TargetMode="External" /><Relationship Id="rId70" Type="http://schemas.openxmlformats.org/officeDocument/2006/relationships/hyperlink" Target="GBM%20DPB%20CDR/RFA%2027%20Response/GDPB-027%20Response.doc" TargetMode="External" /><Relationship Id="rId71" Type="http://schemas.openxmlformats.org/officeDocument/2006/relationships/hyperlink" Target="GBM%20DPB%20CDR/RFA%2028%20Response/GDPB-028%20Response.doc" TargetMode="External" /><Relationship Id="rId72" Type="http://schemas.openxmlformats.org/officeDocument/2006/relationships/hyperlink" Target="GBM%20DPB%20CDR/RFA%2030%20Response/GDPB-030%20Response.doc" TargetMode="External" /><Relationship Id="rId73" Type="http://schemas.openxmlformats.org/officeDocument/2006/relationships/hyperlink" Target="GBM%20DPB%20CDR/RFA%2031%20Response/GDPB-031%20Response.doc" TargetMode="External" /><Relationship Id="rId74" Type="http://schemas.openxmlformats.org/officeDocument/2006/relationships/hyperlink" Target="GBM%20DPB%20CDR/RFA%2032%20Response/GDPB-032%20Response.doc" TargetMode="External" /><Relationship Id="rId75" Type="http://schemas.openxmlformats.org/officeDocument/2006/relationships/hyperlink" Target="GBM%20DPB%20CDR/RFA%2033%20Response/GDPB-033%20Response.doc" TargetMode="External" /><Relationship Id="rId76" Type="http://schemas.openxmlformats.org/officeDocument/2006/relationships/hyperlink" Target="GBM%20DPB%20CDR/RFA%2034%20Response/GDPB-034%20Response.doc" TargetMode="External" /><Relationship Id="rId77" Type="http://schemas.openxmlformats.org/officeDocument/2006/relationships/hyperlink" Target="GBM%20DPB%20CDR/RFA%2037%20Response/GDPB-037%20Response.doc" TargetMode="External" /><Relationship Id="rId78"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SC%20FSW%20CDR%20RFAs/RFA%201%20Response/FSW%20CDR%20RFA%201%20Response%20RevA.doc" TargetMode="External" /><Relationship Id="rId2" Type="http://schemas.openxmlformats.org/officeDocument/2006/relationships/hyperlink" Target="SC%20FSW%20CDR%20RFAs\RFA%204%20Response\FSW%20CDR%20RFA%204%20Response.doc" TargetMode="External" /><Relationship Id="rId3" Type="http://schemas.openxmlformats.org/officeDocument/2006/relationships/hyperlink" Target="SC%20FSW%20CDR%20RFAs/RFA%205%20Response/FSW%20CDR%20RFA%205%20Response.doc" TargetMode="External" /><Relationship Id="rId4" Type="http://schemas.openxmlformats.org/officeDocument/2006/relationships/hyperlink" Target="SC%20FSW%20CDR%20RFAs\RFA%206%20Response\FSW%20CDR%20RFA%206%20Response.doc" TargetMode="External" /><Relationship Id="rId5" Type="http://schemas.openxmlformats.org/officeDocument/2006/relationships/hyperlink" Target="SC%20FSW%20CDR%20RFAs\RFA%207%20Response\FSW%20CDR%20RFA%207%20Response.doc" TargetMode="External" /><Relationship Id="rId6" Type="http://schemas.openxmlformats.org/officeDocument/2006/relationships/hyperlink" Target="SC%20FSW%20CDR%20RFAs/RFA%208%20Response/FSW%20CDR%20RFA%208%20Response.doc" TargetMode="External" /><Relationship Id="rId7" Type="http://schemas.openxmlformats.org/officeDocument/2006/relationships/hyperlink" Target="SC%20FSW%20CDR%20RFAs\RFA%209%20Response\FSW%20CDR%20RFA%209%20Response.doc" TargetMode="External" /><Relationship Id="rId8" Type="http://schemas.openxmlformats.org/officeDocument/2006/relationships/hyperlink" Target="SC%20FSW%20CDR%20RFAs\RFA%2010%20Response\FSW%20CDR%20RFA%2010%20Response.doc" TargetMode="External" /><Relationship Id="rId9" Type="http://schemas.openxmlformats.org/officeDocument/2006/relationships/hyperlink" Target="SC%20FSW%20CDR%20RFAs\Recomm%201\FSW%20CDR%20Recomm%201%20Response.doc" TargetMode="External" /><Relationship Id="rId10" Type="http://schemas.openxmlformats.org/officeDocument/2006/relationships/hyperlink" Target="SC%20FSW%20CDR%20RFAs\Recomm%202\FSW%20CDR%20Recomm%202%20Response%20RevA.doc" TargetMode="External" /><Relationship Id="rId11" Type="http://schemas.openxmlformats.org/officeDocument/2006/relationships/hyperlink" Target="SC%20FSW%20CDR%20RFAs\GLAST%20FSW%20CDR%20RFA%202.doc" TargetMode="External" /><Relationship Id="rId12" Type="http://schemas.openxmlformats.org/officeDocument/2006/relationships/hyperlink" Target="SC%20FSW%20CDR%20RFAs\GLAST%20FSW%20CDR%20RFA%203.doc" TargetMode="External" /><Relationship Id="rId13" Type="http://schemas.openxmlformats.org/officeDocument/2006/relationships/hyperlink" Target="SC%20FSW%20CDR%20RFAs\GLAST%20FSW%20CDR%20RFA%204.doc" TargetMode="External" /><Relationship Id="rId14" Type="http://schemas.openxmlformats.org/officeDocument/2006/relationships/hyperlink" Target="SC%20FSW%20CDR%20RFAs\GLAST%20FSW%20CDR%20RFA%205.doc" TargetMode="External" /><Relationship Id="rId15" Type="http://schemas.openxmlformats.org/officeDocument/2006/relationships/hyperlink" Target="SC%20FSW%20CDR%20RFAs\GLAST%20FSW%20CDR%20RFA%206.doc" TargetMode="External" /><Relationship Id="rId16" Type="http://schemas.openxmlformats.org/officeDocument/2006/relationships/hyperlink" Target="SC%20FSW%20CDR%20RFAs\GLAST%20FSW%20CDR%20RFA%207.doc" TargetMode="External" /><Relationship Id="rId17" Type="http://schemas.openxmlformats.org/officeDocument/2006/relationships/hyperlink" Target="SC%20FSW%20CDR%20RFAs\GLAST%20FSW%20CDR%20RFA%208.doc" TargetMode="External" /><Relationship Id="rId18" Type="http://schemas.openxmlformats.org/officeDocument/2006/relationships/hyperlink" Target="SC%20FSW%20CDR%20RFAs\GLAST%20FSW%20CDR%20RFA%209.doc" TargetMode="External" /><Relationship Id="rId19" Type="http://schemas.openxmlformats.org/officeDocument/2006/relationships/hyperlink" Target="SC%20FSW%20CDR%20RFAs\GLAST%20FSW%20CDR%20RFA%2010.doc" TargetMode="External" /><Relationship Id="rId20" Type="http://schemas.openxmlformats.org/officeDocument/2006/relationships/hyperlink" Target="SC%20FSW%20CDR%20RFAs\GLAST%20FSW%20CDR%20RFA%2011.doc" TargetMode="External" /><Relationship Id="rId21" Type="http://schemas.openxmlformats.org/officeDocument/2006/relationships/hyperlink" Target="SC%20FSW%20CDR%20RFAs\GLAST%20FSW%20CDR%20Recomm%201.doc" TargetMode="External" /><Relationship Id="rId22" Type="http://schemas.openxmlformats.org/officeDocument/2006/relationships/hyperlink" Target="SC%20FSW%20CDR%20RFAs\GLAST%20FSW%20CDR%20Recomm%202.doc" TargetMode="External" /><Relationship Id="rId23" Type="http://schemas.openxmlformats.org/officeDocument/2006/relationships/hyperlink" Target="SC%20FSW%20CDR%20RFAs\RFA%203%20Response\FSW%20CDR%20RFA%203%20Response.doc" TargetMode="External" /><Relationship Id="rId24" Type="http://schemas.openxmlformats.org/officeDocument/2006/relationships/hyperlink" Target="SC%20FSW%20CDR%20RFAs\RFA%202%20Response\FSW%20CDR%20RFA%202%20Response.doc" TargetMode="External" /><Relationship Id="rId25" Type="http://schemas.openxmlformats.org/officeDocument/2006/relationships/hyperlink" Target="SC%20FSW%20CDR%20RFAs/RFA%2011%20Response/FSW%20CDR%20RFA%2011%20Response%20RevA.doc" TargetMode="External" /><Relationship Id="rId26" Type="http://schemas.openxmlformats.org/officeDocument/2006/relationships/hyperlink" Target="SC%20FSW%20CDR%20RFAs\GLAST%20FSW%20CDR%20RFA%201.doc" TargetMode="External" /><Relationship Id="rId27" Type="http://schemas.openxmlformats.org/officeDocument/2006/relationships/hyperlink" Target="SC%20FSW%20CDR%20RFAs/RFA%206%20Response/Re%20GLAST%20Project%20RFA%20Response%20for%20your%20Review-SScott.htm" TargetMode="External" /><Relationship Id="rId28" Type="http://schemas.openxmlformats.org/officeDocument/2006/relationships/hyperlink" Target="SC%20FSW%20CDR%20RFAs/RFA%204%20Response/Re%20GLAST%20Project%20RFA%20Response%20for%20your%20Review.htm" TargetMode="External" /><Relationship Id="rId29" Type="http://schemas.openxmlformats.org/officeDocument/2006/relationships/hyperlink" Target="SC%20FSW%20CDR%20RFAs/RFA%203%20Response/Re%20GLAST%20Project%20RFA%20Response%20for%20your%20Review.htm" TargetMode="External" /><Relationship Id="rId30" Type="http://schemas.openxmlformats.org/officeDocument/2006/relationships/hyperlink" Target="SC%20FSW%20CDR%20RFAs/RFA%209%20Response/Re%20GLAST%20Project%20RFA%20Response%20for%20your%20Review.htm" TargetMode="External" /><Relationship Id="rId31" Type="http://schemas.openxmlformats.org/officeDocument/2006/relationships/hyperlink" Target="SC%20FSW%20CDR%20RFAs/RFA%2010%20Response/Fwd%20Re%20GLAST%20Project%20RFA%20Response%20for%20your%20Review-LS.htm" TargetMode="External" /><Relationship Id="rId32" Type="http://schemas.openxmlformats.org/officeDocument/2006/relationships/hyperlink" Target="SC%20FSW%20CDR%20RFAs/RFA%206%20Response/Re%20GLAST%20Project%20RFA%20Response%20for%20your%20Review-SSchield.htm" TargetMode="External" /><Relationship Id="rId33" Type="http://schemas.openxmlformats.org/officeDocument/2006/relationships/hyperlink" Target="SC%20FSW%20CDR%20RFAs/RFA%2010%20Response/Re%20GLAST%20Project%20RFA%20Response%20for%20your%20Review-RZ.htm" TargetMode="External" /><Relationship Id="rId34" Type="http://schemas.openxmlformats.org/officeDocument/2006/relationships/hyperlink" Target="SC%20FSW%20CDR%20RFAs/RFA%208%20Response/FW%20GLAST%20Project%20RFA%20Responses%20for%20Originator%20Review.htm" TargetMode="External" /><Relationship Id="rId35" Type="http://schemas.openxmlformats.org/officeDocument/2006/relationships/hyperlink" Target="SC%20FSW%20CDR%20RFAs/RFA%201%20Response/Re%20GLAST%20Project%20RFA%20Response%20for%20Originator%20Review-SS.txt" TargetMode="External" /><Relationship Id="rId36" Type="http://schemas.openxmlformats.org/officeDocument/2006/relationships/hyperlink" Target="SC%20FSW%20CDR%20RFAs/RFA%201%20Response/Re%20FW%20GLAST%20Project%20RFA%20Response%20for%20Originator%20Review-RZ.txt" TargetMode="External" /><Relationship Id="rId37"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MPDR%20RFAs\MPDR%20RFA%201.ppt" TargetMode="External" /><Relationship Id="rId2" Type="http://schemas.openxmlformats.org/officeDocument/2006/relationships/hyperlink" Target="MPDR%20RFAs\MPDR%20RFA%202.ppt" TargetMode="External" /><Relationship Id="rId3" Type="http://schemas.openxmlformats.org/officeDocument/2006/relationships/hyperlink" Target="MPDR%20RFAs\MPDR%20RFA%203.ppt" TargetMode="External" /><Relationship Id="rId4" Type="http://schemas.openxmlformats.org/officeDocument/2006/relationships/hyperlink" Target="MPDR%20RFAs\MPDR%20RFA%204.ppt" TargetMode="External" /><Relationship Id="rId5" Type="http://schemas.openxmlformats.org/officeDocument/2006/relationships/hyperlink" Target="MPDR%20RFAs\MPDR%20RFA%205.ppt" TargetMode="External" /><Relationship Id="rId6" Type="http://schemas.openxmlformats.org/officeDocument/2006/relationships/hyperlink" Target="MPDR%20RFAs\MPDR%20RFA%206.ppt" TargetMode="External" /><Relationship Id="rId7" Type="http://schemas.openxmlformats.org/officeDocument/2006/relationships/hyperlink" Target="MPDR%20RFAs\MPDR%20RFA%207.ppt" TargetMode="External" /><Relationship Id="rId8" Type="http://schemas.openxmlformats.org/officeDocument/2006/relationships/hyperlink" Target="MPDR%20RFAs\MPDR%20RFA%208.ppt" TargetMode="External" /><Relationship Id="rId9" Type="http://schemas.openxmlformats.org/officeDocument/2006/relationships/hyperlink" Target="MPDR%20RFAs\RFA%204%20Response\MPDR%20RFA%204%20Response.doc" TargetMode="External" /><Relationship Id="rId10" Type="http://schemas.openxmlformats.org/officeDocument/2006/relationships/hyperlink" Target="MPDR%20RFAs\RFA%204%20Response\GBM_MPE_Rev1_080103.pdf" TargetMode="External" /><Relationship Id="rId11" Type="http://schemas.openxmlformats.org/officeDocument/2006/relationships/hyperlink" Target="MPDR%20RFAs\RFA%203%20Response\MPDR%20RFA%203%20Response.doc" TargetMode="External" /><Relationship Id="rId12" Type="http://schemas.openxmlformats.org/officeDocument/2006/relationships/hyperlink" Target="MPDR%20RFAs\RFA%202%20Response\MPDR%20RFA%202%20Response.doc" TargetMode="External" /><Relationship Id="rId13" Type="http://schemas.openxmlformats.org/officeDocument/2006/relationships/hyperlink" Target="MPDR%20RFAs\RFA%207%20Response\MPDR%20RFA%207%20Response.doc" TargetMode="External" /><Relationship Id="rId14" Type="http://schemas.openxmlformats.org/officeDocument/2006/relationships/hyperlink" Target="MPDR%20RFAs\RFA%208%20Response\MPDR%20RFA%208%20response.doc" TargetMode="External" /><Relationship Id="rId15" Type="http://schemas.openxmlformats.org/officeDocument/2006/relationships/hyperlink" Target="MPDR%20RFAs\RFA%206%20Response\MPDR%20RFA%206%20Response.doc" TargetMode="External" /><Relationship Id="rId16" Type="http://schemas.openxmlformats.org/officeDocument/2006/relationships/hyperlink" Target="SC%20CDR%20RFAs\SC%20CDR%20RFA%2001.doc" TargetMode="External" /><Relationship Id="rId17" Type="http://schemas.openxmlformats.org/officeDocument/2006/relationships/hyperlink" Target="SC%20CDR%20RFAs\SC%20CDR%20RFA%2002.doc" TargetMode="External" /><Relationship Id="rId18" Type="http://schemas.openxmlformats.org/officeDocument/2006/relationships/hyperlink" Target="SC%20CDR%20RFAs\SC%20CDR%20RFA%2003.doc" TargetMode="External" /><Relationship Id="rId19" Type="http://schemas.openxmlformats.org/officeDocument/2006/relationships/hyperlink" Target="SC%20CDR%20RFAs\SC%20CDR%20RFA%2004.doc" TargetMode="External" /><Relationship Id="rId20" Type="http://schemas.openxmlformats.org/officeDocument/2006/relationships/hyperlink" Target="SC%20CDR%20RFAs\SC%20CDR%20RFA%2005.doc" TargetMode="External" /><Relationship Id="rId21" Type="http://schemas.openxmlformats.org/officeDocument/2006/relationships/hyperlink" Target="SC%20CDR%20RFAs\SC%20CDR%20RFA%2006.doc" TargetMode="External" /><Relationship Id="rId22" Type="http://schemas.openxmlformats.org/officeDocument/2006/relationships/hyperlink" Target="SC%20CDR%20RFAs\SC%20CDR%20RFA%2007.doc" TargetMode="External" /><Relationship Id="rId23" Type="http://schemas.openxmlformats.org/officeDocument/2006/relationships/hyperlink" Target="SC%20CDR%20RFAs\SC%20CDR%20RFA%2008.doc" TargetMode="External" /><Relationship Id="rId24" Type="http://schemas.openxmlformats.org/officeDocument/2006/relationships/hyperlink" Target="SC%20CDR%20RFAs\SC%20CDR%20RFA%2009.doc" TargetMode="External" /><Relationship Id="rId25" Type="http://schemas.openxmlformats.org/officeDocument/2006/relationships/hyperlink" Target="SC%20CDR%20RFAs\SC%20CDR%20RFA%2010.doc" TargetMode="External" /><Relationship Id="rId26" Type="http://schemas.openxmlformats.org/officeDocument/2006/relationships/hyperlink" Target="SC%20CDR%20RFAs\SC%20CDR%20RFA%2011.doc" TargetMode="External" /><Relationship Id="rId27" Type="http://schemas.openxmlformats.org/officeDocument/2006/relationships/hyperlink" Target="SC%20CDR%20RFAs\SC%20CDR%20RFA%2012.doc" TargetMode="External" /><Relationship Id="rId28" Type="http://schemas.openxmlformats.org/officeDocument/2006/relationships/hyperlink" Target="SC%20CDR%20RFAs\SC%20CDR%20RFA%2013.doc" TargetMode="External" /><Relationship Id="rId29" Type="http://schemas.openxmlformats.org/officeDocument/2006/relationships/hyperlink" Target="SC%20CDR%20RFAs\SC%20CDR%20RFA%2014.doc" TargetMode="External" /><Relationship Id="rId30" Type="http://schemas.openxmlformats.org/officeDocument/2006/relationships/hyperlink" Target="SC%20CDR%20RFAs\SC%20CDR%20RFA%2015.doc" TargetMode="External" /><Relationship Id="rId31" Type="http://schemas.openxmlformats.org/officeDocument/2006/relationships/hyperlink" Target="SC%20CDR%20RFAs\SC%20CDR%20RFA%2016.doc" TargetMode="External" /><Relationship Id="rId32" Type="http://schemas.openxmlformats.org/officeDocument/2006/relationships/hyperlink" Target="SC%20CDR%20RFAs\SC%20CDR%20RFA%2017.doc" TargetMode="External" /><Relationship Id="rId33" Type="http://schemas.openxmlformats.org/officeDocument/2006/relationships/hyperlink" Target="SC%20CDR%20RFAs\SC%20CDR%20RFA%2018.doc" TargetMode="External" /><Relationship Id="rId34" Type="http://schemas.openxmlformats.org/officeDocument/2006/relationships/hyperlink" Target="SC%20CDR%20RFAs\SC%20CDR%20RFA%2019.doc" TargetMode="External" /><Relationship Id="rId35" Type="http://schemas.openxmlformats.org/officeDocument/2006/relationships/hyperlink" Target="SC%20CDR%20RFAs\SC%20CDR%20RFA%2020.doc" TargetMode="External" /><Relationship Id="rId36" Type="http://schemas.openxmlformats.org/officeDocument/2006/relationships/hyperlink" Target="SC%20CDR%20RFAs\SC%20CDR%20RFA%2021.doc" TargetMode="External" /><Relationship Id="rId37" Type="http://schemas.openxmlformats.org/officeDocument/2006/relationships/hyperlink" Target="SC%20CDR%20RFAs\SC%20CDR%20RFA%2022.doc" TargetMode="External" /><Relationship Id="rId38" Type="http://schemas.openxmlformats.org/officeDocument/2006/relationships/hyperlink" Target="SC%20CDR%20RFAs\SC%20CDR%20RFA%2023.doc" TargetMode="External" /><Relationship Id="rId39" Type="http://schemas.openxmlformats.org/officeDocument/2006/relationships/hyperlink" Target="SC%20CDR%20RFAs\SC%20CDR%20RFA%2024.doc" TargetMode="External" /><Relationship Id="rId40" Type="http://schemas.openxmlformats.org/officeDocument/2006/relationships/hyperlink" Target="SC%20CDR%20RFAs\SC%20CDR%20RFA%2025.doc" TargetMode="External" /><Relationship Id="rId41" Type="http://schemas.openxmlformats.org/officeDocument/2006/relationships/hyperlink" Target="SC%20CDR%20RFAs\SC%20CDR%20RFA%2026.doc" TargetMode="External" /><Relationship Id="rId42" Type="http://schemas.openxmlformats.org/officeDocument/2006/relationships/hyperlink" Target="SC%20CDR%20RFAs\SC%20CDR%20RFA%2027.doc" TargetMode="External" /><Relationship Id="rId43" Type="http://schemas.openxmlformats.org/officeDocument/2006/relationships/hyperlink" Target="SC%20CDR%20RFAs\SC%20CDR%20RFA%2028.doc" TargetMode="External" /><Relationship Id="rId44" Type="http://schemas.openxmlformats.org/officeDocument/2006/relationships/hyperlink" Target="SC%20CDR%20RFAs\SC%20CDR%20RFA%2029.doc" TargetMode="External" /><Relationship Id="rId45" Type="http://schemas.openxmlformats.org/officeDocument/2006/relationships/hyperlink" Target="SC%20CDR%20RFAs\SC%20CDR%20RFA%2030.doc" TargetMode="External" /><Relationship Id="rId46" Type="http://schemas.openxmlformats.org/officeDocument/2006/relationships/hyperlink" Target="SC%20CDR%20RFAs\SC%20CDR%20RFA%2031.doc" TargetMode="External" /><Relationship Id="rId47" Type="http://schemas.openxmlformats.org/officeDocument/2006/relationships/hyperlink" Target="SC%20CDR%20RFAs\SC%20CDR%20RFA%2032.doc" TargetMode="External" /><Relationship Id="rId48" Type="http://schemas.openxmlformats.org/officeDocument/2006/relationships/hyperlink" Target="SC%20CDR%20RFAs\SC%20CDR%20RFA%2033.doc" TargetMode="External" /><Relationship Id="rId49" Type="http://schemas.openxmlformats.org/officeDocument/2006/relationships/hyperlink" Target="SC%20CDR%20RFAs\SC%20CDR%20RFA%2034.doc" TargetMode="External" /><Relationship Id="rId50" Type="http://schemas.openxmlformats.org/officeDocument/2006/relationships/hyperlink" Target="SC%20CDR%20RFAs\SC%20CDR%20RFA%2035.doc" TargetMode="External" /><Relationship Id="rId51" Type="http://schemas.openxmlformats.org/officeDocument/2006/relationships/hyperlink" Target="SC%20CDR%20RFAs\SC%20CDR%20RFA%2036.doc" TargetMode="External" /><Relationship Id="rId52" Type="http://schemas.openxmlformats.org/officeDocument/2006/relationships/hyperlink" Target="SC%20CDR%20RFAs\SC%20CDR%20Recomm%2001.doc" TargetMode="External" /><Relationship Id="rId53" Type="http://schemas.openxmlformats.org/officeDocument/2006/relationships/hyperlink" Target="SC%20CDR%20RFAs\SC%20CDR%20Recomm%2002.doc" TargetMode="External" /><Relationship Id="rId54" Type="http://schemas.openxmlformats.org/officeDocument/2006/relationships/hyperlink" Target="SC%20CDR%20RFAs\SC%20CDR%20Recomm%2003.doc" TargetMode="External" /><Relationship Id="rId55" Type="http://schemas.openxmlformats.org/officeDocument/2006/relationships/hyperlink" Target="SC%20CDR%20RFAs\SC%20CDR%20Recomm%2004.doc" TargetMode="External" /><Relationship Id="rId56" Type="http://schemas.openxmlformats.org/officeDocument/2006/relationships/hyperlink" Target="SC%20CDR%20RFAs\SC%20CDR%20Recomm%2005.doc" TargetMode="External" /><Relationship Id="rId57" Type="http://schemas.openxmlformats.org/officeDocument/2006/relationships/hyperlink" Target="SC%20CDR%20RFAs\SC%20CDR%20Recomm%2006.doc" TargetMode="External" /><Relationship Id="rId58" Type="http://schemas.openxmlformats.org/officeDocument/2006/relationships/hyperlink" Target="SC%20CDR%20RFAs\SC%20CDR%20Recomm%2007.doc" TargetMode="External" /><Relationship Id="rId59" Type="http://schemas.openxmlformats.org/officeDocument/2006/relationships/hyperlink" Target="SC%20CDR%20RFAs\SC%20CDR%20Recomm%2008.doc" TargetMode="External" /><Relationship Id="rId60" Type="http://schemas.openxmlformats.org/officeDocument/2006/relationships/hyperlink" Target="SC%20CDR%20RFAs/RFA%205%20Response/SC%20CDR%20RFA%205%20Response%20RevA.doc" TargetMode="External" /><Relationship Id="rId61" Type="http://schemas.openxmlformats.org/officeDocument/2006/relationships/hyperlink" Target="SC%20CDR%20RFAs/RFA%2029%20Response/SC%20CDR%20RFA%2029%20Response.doc" TargetMode="External" /><Relationship Id="rId62" Type="http://schemas.openxmlformats.org/officeDocument/2006/relationships/hyperlink" Target="SC%20CDR%20RFAs/Recomm%206/SC%20CDR%20Recomm%206%20Response%20RevA.doc" TargetMode="External" /><Relationship Id="rId63" Type="http://schemas.openxmlformats.org/officeDocument/2006/relationships/hyperlink" Target="SC%20CDR%20RFAs/RFA%2018%20Response/SC%20CDR%20RFA%2018%20Response.doc" TargetMode="External" /><Relationship Id="rId64" Type="http://schemas.openxmlformats.org/officeDocument/2006/relationships/hyperlink" Target="SC%20CDR%20RFAs/RFA%2015%20Response/SC%20CDR%20RFA%2015%20Response.doc" TargetMode="External" /><Relationship Id="rId65" Type="http://schemas.openxmlformats.org/officeDocument/2006/relationships/hyperlink" Target="SC%20CDR%20RFAs/RFA%204%20Response/SC%20CDR%20RFA%204%20Response%20RevA.doc" TargetMode="External" /><Relationship Id="rId66" Type="http://schemas.openxmlformats.org/officeDocument/2006/relationships/hyperlink" Target="SC%20CDR%20RFAs/RFA%2016%20Response/SC%20CDR%20RFA%2016%20Response.doc" TargetMode="External" /><Relationship Id="rId67" Type="http://schemas.openxmlformats.org/officeDocument/2006/relationships/hyperlink" Target="SC%20CDR%20RFAs\RFA%201%20Response\SC%20CDR%20RFA%201%20Response.doc" TargetMode="External" /><Relationship Id="rId68" Type="http://schemas.openxmlformats.org/officeDocument/2006/relationships/hyperlink" Target="SC%20CDR%20RFAs/RFA%207%20Response/SC%20CDR%20RFA%207%20Response%20RevC.doc" TargetMode="External" /><Relationship Id="rId69" Type="http://schemas.openxmlformats.org/officeDocument/2006/relationships/hyperlink" Target="SC%20CDR%20RFAs\RFA%2013%20Response\SC%20CDR%20RFA%2013%20Response%20RevA.doc" TargetMode="External" /><Relationship Id="rId70" Type="http://schemas.openxmlformats.org/officeDocument/2006/relationships/hyperlink" Target="SC%20CDR%20RFAs\RFA%2024%20Response\SC%20CDR%20RFA%2024%20Response.doc" TargetMode="External" /><Relationship Id="rId71" Type="http://schemas.openxmlformats.org/officeDocument/2006/relationships/hyperlink" Target="SC%20CDR%20RFAs\RFA%2027%20Response\SC%20CDR%20RFA%2027%20Response.doc" TargetMode="External" /><Relationship Id="rId72" Type="http://schemas.openxmlformats.org/officeDocument/2006/relationships/hyperlink" Target="SC%20CDR%20RFAs\RFA%2030%20Response\SC%20CDR%20RFA%2030%20Response%20RevB.doc" TargetMode="External" /><Relationship Id="rId73" Type="http://schemas.openxmlformats.org/officeDocument/2006/relationships/hyperlink" Target="SC%20CDR%20RFAs\RFA%2032%20Response\SC%20CDR%20RFA%2032%20Response%20RevA.doc" TargetMode="External" /><Relationship Id="rId74" Type="http://schemas.openxmlformats.org/officeDocument/2006/relationships/hyperlink" Target="SC%20CDR%20RFAs/RFA%2034%20Response/SC%20CDR%20RFA%2034%20Response%20RevE.doc" TargetMode="External" /><Relationship Id="rId75" Type="http://schemas.openxmlformats.org/officeDocument/2006/relationships/hyperlink" Target="SC%20CDR%20RFAs\RFA%2035%20Response\SC%20CDR%20RFA%2035%20Response.doc" TargetMode="External" /><Relationship Id="rId76" Type="http://schemas.openxmlformats.org/officeDocument/2006/relationships/hyperlink" Target="SC%20CDR%20RFAs/RFA%2014%20Response/SC%20CDR%20RFA%2014%20Response%20RevC.doc" TargetMode="External" /><Relationship Id="rId77" Type="http://schemas.openxmlformats.org/officeDocument/2006/relationships/hyperlink" Target="SC%20CDR%20RFAs\RFA%2023%20Response\SC%20CDR%20RFA%2023%20Response%20RevA.doc" TargetMode="External" /><Relationship Id="rId78" Type="http://schemas.openxmlformats.org/officeDocument/2006/relationships/hyperlink" Target="SC%20CDR%20RFAs/RFA%2025%20Response/SC%20CDR%20RFA%2025%20Response%20RevB.doc" TargetMode="External" /><Relationship Id="rId79" Type="http://schemas.openxmlformats.org/officeDocument/2006/relationships/hyperlink" Target="SC%20CDR%20RFAs\RFA%206%20Response\SC%20CDR%20RFA%206%20Response%20RevA.doc" TargetMode="External" /><Relationship Id="rId80" Type="http://schemas.openxmlformats.org/officeDocument/2006/relationships/hyperlink" Target="SC%20CDR%20RFAs\RFA%2031%20Response\SC%20CDR%20RFA%2031%20Response.doc" TargetMode="External" /><Relationship Id="rId81" Type="http://schemas.openxmlformats.org/officeDocument/2006/relationships/hyperlink" Target="SC%20CDR%20RFAs\RFA%2036%20Response\SC%20CDR%20RFA%2036%20Response%20RevB.doc" TargetMode="External" /><Relationship Id="rId82" Type="http://schemas.openxmlformats.org/officeDocument/2006/relationships/hyperlink" Target="SC%20CDR%20RFAs\RFA%2017%20Response\SC%20CDR%20RFA%2017%20Response.doc" TargetMode="External" /><Relationship Id="rId83" Type="http://schemas.openxmlformats.org/officeDocument/2006/relationships/hyperlink" Target="SC%20CDR%20RFAs/RFA%2010%20Response/SC%20CDR%20RFA%2010%20Response%20RevA.doc" TargetMode="External" /><Relationship Id="rId84" Type="http://schemas.openxmlformats.org/officeDocument/2006/relationships/hyperlink" Target="SC%20CDR%20RFAs\RFA%2010%20Response\SAI-TM-2468_GLAST_HF_MECO_Assessments.pdf" TargetMode="External" /><Relationship Id="rId85" Type="http://schemas.openxmlformats.org/officeDocument/2006/relationships/hyperlink" Target="SC%20CDR%20RFAs\RFA%2021%20Response\SC%20CDR%20RFA%2021%20Response%20RevC.doc" TargetMode="External" /><Relationship Id="rId86" Type="http://schemas.openxmlformats.org/officeDocument/2006/relationships/hyperlink" Target="SC%20CDR%20RFAs\RFA%2033%20Response\SC%20CDR%20RFA%2033%20Response.doc" TargetMode="External" /><Relationship Id="rId87" Type="http://schemas.openxmlformats.org/officeDocument/2006/relationships/hyperlink" Target="SC%20CDR%20RFAs\RFA%2022%20Response\SC%20CDR%20RFA%2022%20Response%20RevA.doc" TargetMode="External" /><Relationship Id="rId88" Type="http://schemas.openxmlformats.org/officeDocument/2006/relationships/hyperlink" Target="SC%20CDR%20RFAs\RFA%202%20Response\SC%20CDR%20RFA%202%20Response.doc" TargetMode="External" /><Relationship Id="rId89" Type="http://schemas.openxmlformats.org/officeDocument/2006/relationships/hyperlink" Target="SC%20CDR%20RFAs/RFA%2030%20Response/FW%20GLAST%20Project%20RFA%20Response%20for%20Originator%20Review.txt" TargetMode="External" /><Relationship Id="rId90" Type="http://schemas.openxmlformats.org/officeDocument/2006/relationships/hyperlink" Target="SC%20CDR%20RFAs/RFA%2026%20Response/SC%20CDR%20RFA%2026%20Response%20RevA.doc" TargetMode="External" /><Relationship Id="rId91" Type="http://schemas.openxmlformats.org/officeDocument/2006/relationships/hyperlink" Target="SC%20CDR%20RFAs/RFA%2020%20Response/SC%20CDR%20RFA%2020%20Response%20RevA.doc" TargetMode="External" /><Relationship Id="rId92" Type="http://schemas.openxmlformats.org/officeDocument/2006/relationships/hyperlink" Target="SC%20CDR%20RFAs/RFA%2010%20Response/SAI-TM-2625_Delta%20II%20HF%20MECO%20GLAST%20Assessment%20Plan.pdf" TargetMode="External" /><Relationship Id="rId93" Type="http://schemas.openxmlformats.org/officeDocument/2006/relationships/hyperlink" Target="SC%20CDR%20RFAs/Recomm%201/SC%20CDR%20Recomm%201%20Response%20RevA.doc" TargetMode="External" /><Relationship Id="rId94" Type="http://schemas.openxmlformats.org/officeDocument/2006/relationships/hyperlink" Target="SC%20CDR%20RFAs/Recomm%202/SC%20CDR%20Recomm%202%20Response.doc" TargetMode="External" /><Relationship Id="rId95" Type="http://schemas.openxmlformats.org/officeDocument/2006/relationships/hyperlink" Target="SC%20CDR%20RFAs/Recomm%203/SC%20CDR%20Recomm%203%20Response.doc" TargetMode="External" /><Relationship Id="rId96" Type="http://schemas.openxmlformats.org/officeDocument/2006/relationships/hyperlink" Target="SC%20CDR%20RFAs/Recomm%204/SC%20CDR%20Recomm%204%20Response.doc" TargetMode="External" /><Relationship Id="rId97" Type="http://schemas.openxmlformats.org/officeDocument/2006/relationships/hyperlink" Target="SC%20CDR%20RFAs/Recomm%205/SC%20CDR%20Recomm%205%20Response%20RevA.doc" TargetMode="External" /><Relationship Id="rId98" Type="http://schemas.openxmlformats.org/officeDocument/2006/relationships/hyperlink" Target="SC%20CDR%20RFAs/Recomm%207/SC%20CDR%20Recomm%207%20Response%20RevA.doc" TargetMode="External" /><Relationship Id="rId99" Type="http://schemas.openxmlformats.org/officeDocument/2006/relationships/hyperlink" Target="SC%20CDR%20RFAs/Recomm%208/SC%20CDR%20Recomm%208%20Response.doc" TargetMode="External" /><Relationship Id="rId100" Type="http://schemas.openxmlformats.org/officeDocument/2006/relationships/hyperlink" Target="SC%20CDR%20RFAs/RFA%2034%20Response/RE%20FW%20GLAST%20Project%20RFA%20Response%20for%20Originator%20Review-RZ.htm" TargetMode="External" /><Relationship Id="rId101" Type="http://schemas.openxmlformats.org/officeDocument/2006/relationships/hyperlink" Target="SC%20CDR%20RFAs/RFA%2034%20Response/RE%20FW%20GLAST%20Project%20RFA%20Response%20for%20Originator%20Review-DG.htm" TargetMode="External" /><Relationship Id="rId102" Type="http://schemas.openxmlformats.org/officeDocument/2006/relationships/hyperlink" Target="SC%20CDR%20RFAs/RFA%2010%20Response/Re%20RFA%20Response%20for%20Originator%20Review--Accepted%20Response%20SC%20%20CDR%20RFA%2010.htm" TargetMode="External" /><Relationship Id="rId103" Type="http://schemas.openxmlformats.org/officeDocument/2006/relationships/hyperlink" Target="SC%20CDR%20RFAs/RFA%2020%20Response/Re%20GLAST%20RFA%20Response%20for%20Originator%20Review.htm" TargetMode="External" /><Relationship Id="rId104" Type="http://schemas.openxmlformats.org/officeDocument/2006/relationships/hyperlink" Target="SC%20CDR%20RFAs/RFA%2031%20Response/Re%20GLAST%20Project%20RFA%20Response%20for%20Originator%20Review.txt" TargetMode="External" /><Relationship Id="rId105" Type="http://schemas.openxmlformats.org/officeDocument/2006/relationships/hyperlink" Target="SC%20CDR%20RFAs/RFA%2022%20Response/Re%20FW%20GLAST%20Project%20RFA%20Response%20for%20Originator%20Review.htm" TargetMode="External" /><Relationship Id="rId106" Type="http://schemas.openxmlformats.org/officeDocument/2006/relationships/hyperlink" Target="SC%20CDR%20RFAs/RFA%2035%20Response/RE%20GLAST%20Project%20RFA%20Response%20for%20Originator%20Review.htm" TargetMode="External" /><Relationship Id="rId107" Type="http://schemas.openxmlformats.org/officeDocument/2006/relationships/hyperlink" Target="SC%20CDR%20RFAs/RFA%2035%20Response/FW%20FW%20GLAST%20Project%20RFA%20Response%20for%20Originator%20Review-TV.htm" TargetMode="External" /><Relationship Id="rId108" Type="http://schemas.openxmlformats.org/officeDocument/2006/relationships/hyperlink" Target="SC%20CDR%20RFAs/RFA%2023%20Response/FW%20GLAST%20Project%20RFA%20Response%20for%20Originator%20Review.htm" TargetMode="External" /><Relationship Id="rId109" Type="http://schemas.openxmlformats.org/officeDocument/2006/relationships/hyperlink" Target="SC%20CDR%20RFAs/RFA%2016%20Response/FW%20Re%20GLAST%20SC%20CDR%20RFA%2016.htm" TargetMode="External" /><Relationship Id="rId110" Type="http://schemas.openxmlformats.org/officeDocument/2006/relationships/hyperlink" Target="SC%20CDR%20RFAs/RFA%2029%20Response/FW%20GLAST%20Project%20RFA%20Response%20for%20Originator%20Review.htm" TargetMode="External" /><Relationship Id="rId111" Type="http://schemas.openxmlformats.org/officeDocument/2006/relationships/hyperlink" Target="SC%20CDR%20RFAs/RFA%207%20Response/sada%20apa%20eval%20050114.ppt" TargetMode="External" /><Relationship Id="rId112" Type="http://schemas.openxmlformats.org/officeDocument/2006/relationships/hyperlink" Target="SC%20CDR%20RFAs/RFA%207%20Response/APA%20SOW%20RevA%20050308_COTR.doc" TargetMode="External" /><Relationship Id="rId113" Type="http://schemas.openxmlformats.org/officeDocument/2006/relationships/hyperlink" Target="SC%20CDR%20RFAs/RFA%2025%20Response/Re%20GLAST%20Project%20RFA%20Response%20for%20Originator%20Review.htm" TargetMode="External" /><Relationship Id="rId114" Type="http://schemas.openxmlformats.org/officeDocument/2006/relationships/hyperlink" Target="SC%20CDR%20RFAs/RFA%205%20Response/APA%20SOW%20RevA%20050308_COTR.doc" TargetMode="External" /><Relationship Id="rId115" Type="http://schemas.openxmlformats.org/officeDocument/2006/relationships/hyperlink" Target="SC%20CDR%20RFAs/RFA%2026%20Response/RE%20GLAST%20Project%20RFA%20Response%20for%20Originator%20Review.htm" TargetMode="External" /><Relationship Id="rId116" Type="http://schemas.openxmlformats.org/officeDocument/2006/relationships/hyperlink" Target="SC%20CDR%20RFAs/RFA%205%20Response/sada%20apa%20eval%20050114.ppt" TargetMode="External" /><Relationship Id="rId117" Type="http://schemas.openxmlformats.org/officeDocument/2006/relationships/hyperlink" Target="SC%20CDR%20RFAs/RFA%204%20Response/Re%20GLAST%20RFA%20Responses%20for%20Originator%20Review.txt" TargetMode="External" /><Relationship Id="rId118" Type="http://schemas.openxmlformats.org/officeDocument/2006/relationships/hyperlink" Target="SC%20CDR%20RFAs/RFA%205%20Response/Re%20GLAST%20RFA%20Responses%20for%20Originator%20Review.txt" TargetMode="External" /><Relationship Id="rId119" Type="http://schemas.openxmlformats.org/officeDocument/2006/relationships/hyperlink" Target="SC%20CDR%20RFAs/RFA%2014%20Response/SC%20CDR%20RFA%2014%20Response%20RevC.doc" TargetMode="External" /><Relationship Id="rId120" Type="http://schemas.openxmlformats.org/officeDocument/2006/relationships/hyperlink" Target="SC%20CDR%20RFAs/RFA%2014%20Response/SC%20CDR%20RFA%2014%20Response%20RevD.doc" TargetMode="External" /><Relationship Id="rId121" Type="http://schemas.openxmlformats.org/officeDocument/2006/relationships/hyperlink" Target="SC%20CDR%20RFAs/RFA%2014%20Response/Re%20FW%20GLAST%20Project%20RFA%20Response%20for%20Originator%20Review-MB.htm" TargetMode="External" /><Relationship Id="rId122" Type="http://schemas.openxmlformats.org/officeDocument/2006/relationships/hyperlink" Target="SC%20CDR%20RFAs/RFA%207%20Response/Re%20FW%20GLAST%20RFA%20Response%20for%20Originator%20Review%20-%20Update.htm" TargetMode="External" /><Relationship Id="rId12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MPDR%20RFAs\MPDR%20RFA%201.ppt" TargetMode="External" /><Relationship Id="rId2" Type="http://schemas.openxmlformats.org/officeDocument/2006/relationships/hyperlink" Target="MPDR%20RFAs\MPDR%20RFA%202.ppt" TargetMode="External" /><Relationship Id="rId3" Type="http://schemas.openxmlformats.org/officeDocument/2006/relationships/hyperlink" Target="MPDR%20RFAs\MPDR%20RFA%203.ppt" TargetMode="External" /><Relationship Id="rId4" Type="http://schemas.openxmlformats.org/officeDocument/2006/relationships/hyperlink" Target="MPDR%20RFAs\MPDR%20RFA%204.ppt" TargetMode="External" /><Relationship Id="rId5" Type="http://schemas.openxmlformats.org/officeDocument/2006/relationships/hyperlink" Target="MPDR%20RFAs\MPDR%20RFA%205.ppt" TargetMode="External" /><Relationship Id="rId6" Type="http://schemas.openxmlformats.org/officeDocument/2006/relationships/hyperlink" Target="MPDR%20RFAs\MPDR%20RFA%206.ppt" TargetMode="External" /><Relationship Id="rId7" Type="http://schemas.openxmlformats.org/officeDocument/2006/relationships/hyperlink" Target="MPDR%20RFAs\MPDR%20RFA%207.ppt" TargetMode="External" /><Relationship Id="rId8" Type="http://schemas.openxmlformats.org/officeDocument/2006/relationships/hyperlink" Target="MPDR%20RFAs\MPDR%20RFA%208.ppt" TargetMode="External" /><Relationship Id="rId9" Type="http://schemas.openxmlformats.org/officeDocument/2006/relationships/hyperlink" Target="MPDR%20RFAs\RFA%204%20Response\MPDR%20RFA%204%20Response.doc" TargetMode="External" /><Relationship Id="rId10" Type="http://schemas.openxmlformats.org/officeDocument/2006/relationships/hyperlink" Target="MPDR%20RFAs\RFA%204%20Response\GBM_MPE_Rev1_080103.pdf" TargetMode="External" /><Relationship Id="rId11" Type="http://schemas.openxmlformats.org/officeDocument/2006/relationships/hyperlink" Target="MPDR%20RFAs\RFA%203%20Response\MPDR%20RFA%203%20Response.doc" TargetMode="External" /><Relationship Id="rId12" Type="http://schemas.openxmlformats.org/officeDocument/2006/relationships/hyperlink" Target="MPDR%20RFAs\RFA%202%20Response\MPDR%20RFA%202%20Response.doc" TargetMode="External" /><Relationship Id="rId13" Type="http://schemas.openxmlformats.org/officeDocument/2006/relationships/hyperlink" Target="MPDR%20RFAs\RFA%207%20Response\MPDR%20RFA%207%20Response.doc" TargetMode="External" /><Relationship Id="rId14" Type="http://schemas.openxmlformats.org/officeDocument/2006/relationships/hyperlink" Target="MPDR%20RFAs\RFA%208%20Response\MPDR%20RFA%208%20response.doc" TargetMode="External" /><Relationship Id="rId15" Type="http://schemas.openxmlformats.org/officeDocument/2006/relationships/hyperlink" Target="MPDR%20RFAs\RFA%206%20Response\MPDR%20RFA%206%20Response.doc" TargetMode="External" /><Relationship Id="rId16" Type="http://schemas.openxmlformats.org/officeDocument/2006/relationships/hyperlink" Target="AETD%20Pointing%20Peer%20Review%201%20RFAs\RFA%202%20Response\AETD%20Pointing%20Review%20RFA%202%20Response.doc" TargetMode="External" /><Relationship Id="rId17" Type="http://schemas.openxmlformats.org/officeDocument/2006/relationships/hyperlink" Target="AETD%20Pointing%20Peer%20Review%201%20RFAs\RFA%205%20Response\AETD%20Pointing%20Review%20RFA%205%20Response.doc" TargetMode="External" /><Relationship Id="rId18" Type="http://schemas.openxmlformats.org/officeDocument/2006/relationships/hyperlink" Target="AETD%20Pointing%20Peer%20Review%201%20RFAs\RFA%206%20Response\AETD%20Pointing%20Review%20RFA%206%20Response.doc" TargetMode="External" /><Relationship Id="rId19" Type="http://schemas.openxmlformats.org/officeDocument/2006/relationships/hyperlink" Target="AETD%20Pointing%20Peer%20Review%201%20RFAs/RFA%209%20Response/AETD%20Pointing%20Review%20RFA%209%20Response%20RevA.doc" TargetMode="External" /><Relationship Id="rId20" Type="http://schemas.openxmlformats.org/officeDocument/2006/relationships/hyperlink" Target="AETD%20Pointing%20Peer%20Review%201%20RFAs\Pointing%20Peer%20Review%20RFA%201.doc" TargetMode="External" /><Relationship Id="rId21" Type="http://schemas.openxmlformats.org/officeDocument/2006/relationships/hyperlink" Target="AETD%20Pointing%20Peer%20Review%201%20RFAs\Pointing%20Peer%20Review%20RFA%202.doc" TargetMode="External" /><Relationship Id="rId22" Type="http://schemas.openxmlformats.org/officeDocument/2006/relationships/hyperlink" Target="AETD%20Pointing%20Peer%20Review%201%20RFAs\Pointing%20Peer%20Review%20RFA%203.doc" TargetMode="External" /><Relationship Id="rId23" Type="http://schemas.openxmlformats.org/officeDocument/2006/relationships/hyperlink" Target="AETD%20Pointing%20Peer%20Review%201%20RFAs\Pointing%20Peer%20Review%20RFA%204.doc" TargetMode="External" /><Relationship Id="rId24" Type="http://schemas.openxmlformats.org/officeDocument/2006/relationships/hyperlink" Target="AETD%20Pointing%20Peer%20Review%201%20RFAs\Pointing%20Peer%20Review%20RFA%205.doc" TargetMode="External" /><Relationship Id="rId25" Type="http://schemas.openxmlformats.org/officeDocument/2006/relationships/hyperlink" Target="AETD%20Pointing%20Peer%20Review%201%20RFAs\Pointing%20Peer%20Review%20RFA%206.doc" TargetMode="External" /><Relationship Id="rId26" Type="http://schemas.openxmlformats.org/officeDocument/2006/relationships/hyperlink" Target="AETD%20Pointing%20Peer%20Review%201%20RFAs\Pointing%20Peer%20Review%20RFA%207.doc" TargetMode="External" /><Relationship Id="rId27" Type="http://schemas.openxmlformats.org/officeDocument/2006/relationships/hyperlink" Target="AETD%20Pointing%20Peer%20Review%201%20RFAs\Pointing%20Peer%20Review%20RFA%208.doc" TargetMode="External" /><Relationship Id="rId28" Type="http://schemas.openxmlformats.org/officeDocument/2006/relationships/hyperlink" Target="AETD%20Pointing%20Peer%20Review%201%20RFAs\Pointing%20Peer%20Review%20RFA%209.doc" TargetMode="External" /><Relationship Id="rId29" Type="http://schemas.openxmlformats.org/officeDocument/2006/relationships/hyperlink" Target="AETD%20Pointing%20Peer%20Review%201%20RFAs\Pointing%20Peer%20Review%20RFA%2010.doc" TargetMode="External" /><Relationship Id="rId30" Type="http://schemas.openxmlformats.org/officeDocument/2006/relationships/hyperlink" Target="AETD%20Pointing%20Peer%20Review%201%20RFAs\Pointing%20Peer%20Review%20RFA%2011.doc" TargetMode="External" /><Relationship Id="rId31" Type="http://schemas.openxmlformats.org/officeDocument/2006/relationships/hyperlink" Target="AETD%20Pointing%20Peer%20Review%201%20RFAs\Pointing%20Peer%20Review%20RFA%2012.doc" TargetMode="External" /><Relationship Id="rId32" Type="http://schemas.openxmlformats.org/officeDocument/2006/relationships/hyperlink" Target="AETD%20Pointing%20Peer%20Review%201%20RFAs\Pointing%20Peer%20Review%20RFA%2013.doc" TargetMode="External" /><Relationship Id="rId33" Type="http://schemas.openxmlformats.org/officeDocument/2006/relationships/hyperlink" Target="AETD%20Pointing%20Peer%20Review%201%20RFAs\RFA%2013%20Response\AETD%20Pointing%20Review%20RFA%2013%20Response.doc" TargetMode="External" /><Relationship Id="rId34" Type="http://schemas.openxmlformats.org/officeDocument/2006/relationships/hyperlink" Target="AETD%20Pointing%20Peer%20Review%201%20RFAs\RFA%201%20Response\AETD%20Pointing%20Review%20RFA%201%20Response%20RevB.doc" TargetMode="External" /><Relationship Id="rId35" Type="http://schemas.openxmlformats.org/officeDocument/2006/relationships/hyperlink" Target="AETD%20Pointing%20Peer%20Review%201%20RFAs\RFA%2010%20Response\AETD%20Pointing%20Review%20RFA%2010%20Response%20RevC.doc" TargetMode="External" /><Relationship Id="rId36" Type="http://schemas.openxmlformats.org/officeDocument/2006/relationships/hyperlink" Target="AETD%20Pointing%20Peer%20Review%201%20RFAs\RFA%203%20Response\AETD%20Pointing%20Review%20RFA%203%20Response.doc" TargetMode="External" /><Relationship Id="rId37" Type="http://schemas.openxmlformats.org/officeDocument/2006/relationships/hyperlink" Target="AETD%20Pointing%20Peer%20Review%201%20RFAs\RFA%204%20Response\AETD%20Pointing%20Review%20RFA%204%20Response.doc" TargetMode="External" /><Relationship Id="rId38" Type="http://schemas.openxmlformats.org/officeDocument/2006/relationships/hyperlink" Target="AETD%20Pointing%20Peer%20Review%201%20RFAs\RFA%208%20Response\AETD%20Pointing%20Review%20RFA%208%20Response.doc" TargetMode="External" /><Relationship Id="rId39" Type="http://schemas.openxmlformats.org/officeDocument/2006/relationships/hyperlink" Target="AETD%20Pointing%20Peer%20Review%201%20RFAs\RFA%207%20Response\AETD%20Pointing%20Review%20RFA%207%20Response.doc" TargetMode="External" /><Relationship Id="rId40" Type="http://schemas.openxmlformats.org/officeDocument/2006/relationships/hyperlink" Target="AETD%20Pointing%20Peer%20Review%201%20RFAs\RFA%2011%20Response\AETD%20Pointing%20Review%20RFA%2011%20Response.doc" TargetMode="External" /><Relationship Id="rId41" Type="http://schemas.openxmlformats.org/officeDocument/2006/relationships/hyperlink" Target="AETD%20Pointing%20Peer%20Review%201%20RFAs\RFA%2012%20Response\AETD%20Pointing%20Review%20RFA%2012%20Response%20RevC.doc" TargetMode="External" /><Relationship Id="rId42" Type="http://schemas.openxmlformats.org/officeDocument/2006/relationships/hyperlink" Target="AETD%20Pointing%20Peer%20Review%201%20RFAs/RFA%203%20Response/RE%20GLAST%20Pointing%20Peer%20Review%20RFA%20Responses.htm" TargetMode="External" /><Relationship Id="rId43" Type="http://schemas.openxmlformats.org/officeDocument/2006/relationships/hyperlink" Target="AETD%20Pointing%20Peer%20Review%201%20RFAs/RFA%204%20Response/RE%20GLAST%20Pointing%20Peer%20Review%20RFA%20Responses.htm" TargetMode="External" /><Relationship Id="rId44" Type="http://schemas.openxmlformats.org/officeDocument/2006/relationships/hyperlink" Target="AETD%20Pointing%20Peer%20Review%201%20RFAs/RFA%205%20Response/RE%20GLAST%20Pointing%20Peer%20Review%20RFA%20Responses.htm" TargetMode="External" /><Relationship Id="rId45" Type="http://schemas.openxmlformats.org/officeDocument/2006/relationships/hyperlink" Target="AETD%20Pointing%20Peer%20Review%201%20RFAs/RFA%206%20Response/RE%20GLAST%20Pointing%20Peer%20Review%20RFA%20Responses.htm" TargetMode="External" /><Relationship Id="rId46" Type="http://schemas.openxmlformats.org/officeDocument/2006/relationships/hyperlink" Target="AETD%20Pointing%20Peer%20Review%201%20RFAs/RFA%2012%20Response/Re%20FW%20GLAST%20Pointing%20Peer%20Review%20RFA%20Response.htm" TargetMode="External" /><Relationship Id="rId47"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MPDR%20RFAs\MPDR%20RFA%201.ppt" TargetMode="External" /><Relationship Id="rId2" Type="http://schemas.openxmlformats.org/officeDocument/2006/relationships/hyperlink" Target="MPDR%20RFAs\MPDR%20RFA%202.ppt" TargetMode="External" /><Relationship Id="rId3" Type="http://schemas.openxmlformats.org/officeDocument/2006/relationships/hyperlink" Target="MPDR%20RFAs\MPDR%20RFA%203.ppt" TargetMode="External" /><Relationship Id="rId4" Type="http://schemas.openxmlformats.org/officeDocument/2006/relationships/hyperlink" Target="MPDR%20RFAs\MPDR%20RFA%204.ppt" TargetMode="External" /><Relationship Id="rId5" Type="http://schemas.openxmlformats.org/officeDocument/2006/relationships/hyperlink" Target="MPDR%20RFAs\MPDR%20RFA%205.ppt" TargetMode="External" /><Relationship Id="rId6" Type="http://schemas.openxmlformats.org/officeDocument/2006/relationships/hyperlink" Target="MPDR%20RFAs\MPDR%20RFA%206.ppt" TargetMode="External" /><Relationship Id="rId7" Type="http://schemas.openxmlformats.org/officeDocument/2006/relationships/hyperlink" Target="MPDR%20RFAs\MPDR%20RFA%207.ppt" TargetMode="External" /><Relationship Id="rId8" Type="http://schemas.openxmlformats.org/officeDocument/2006/relationships/hyperlink" Target="MPDR%20RFAs\MPDR%20RFA%208.ppt" TargetMode="External" /><Relationship Id="rId9" Type="http://schemas.openxmlformats.org/officeDocument/2006/relationships/hyperlink" Target="MPDR%20RFAs\RFA%204%20Response\MPDR%20RFA%204%20Response.doc" TargetMode="External" /><Relationship Id="rId10" Type="http://schemas.openxmlformats.org/officeDocument/2006/relationships/hyperlink" Target="MPDR%20RFAs\RFA%204%20Response\GBM_MPE_Rev1_080103.pdf" TargetMode="External" /><Relationship Id="rId11" Type="http://schemas.openxmlformats.org/officeDocument/2006/relationships/hyperlink" Target="MPDR%20RFAs\RFA%203%20Response\MPDR%20RFA%203%20Response.doc" TargetMode="External" /><Relationship Id="rId12" Type="http://schemas.openxmlformats.org/officeDocument/2006/relationships/hyperlink" Target="MPDR%20RFAs\RFA%202%20Response\MPDR%20RFA%202%20Response.doc" TargetMode="External" /><Relationship Id="rId13" Type="http://schemas.openxmlformats.org/officeDocument/2006/relationships/hyperlink" Target="MPDR%20RFAs\RFA%207%20Response\MPDR%20RFA%207%20Response.doc" TargetMode="External" /><Relationship Id="rId14" Type="http://schemas.openxmlformats.org/officeDocument/2006/relationships/hyperlink" Target="MPDR%20RFAs\RFA%208%20Response\MPDR%20RFA%208%20response.doc" TargetMode="External" /><Relationship Id="rId15" Type="http://schemas.openxmlformats.org/officeDocument/2006/relationships/hyperlink" Target="MPDR%20RFAs\RFA%206%20Response\MPDR%20RFA%206%20Response.doc" TargetMode="External" /><Relationship Id="rId16" Type="http://schemas.openxmlformats.org/officeDocument/2006/relationships/hyperlink" Target="GBM%20CDR%20RFAs/GBSYC-001.doc" TargetMode="External" /><Relationship Id="rId17" Type="http://schemas.openxmlformats.org/officeDocument/2006/relationships/hyperlink" Target="GBM%20CDR%20RFAs/GBSYC-002.doc" TargetMode="External" /><Relationship Id="rId18" Type="http://schemas.openxmlformats.org/officeDocument/2006/relationships/hyperlink" Target="GBM%20CDR%20RFAs/GBSYC-003.doc" TargetMode="External" /><Relationship Id="rId19" Type="http://schemas.openxmlformats.org/officeDocument/2006/relationships/hyperlink" Target="GBM%20CDR%20RFAs/GBSYC-004.doc" TargetMode="External" /><Relationship Id="rId20" Type="http://schemas.openxmlformats.org/officeDocument/2006/relationships/hyperlink" Target="GBM%20CDR%20RFAs/GBSYC-005.doc" TargetMode="External" /><Relationship Id="rId21" Type="http://schemas.openxmlformats.org/officeDocument/2006/relationships/hyperlink" Target="GBM%20CDR%20RFAs/GBSYC-006.doc" TargetMode="External" /><Relationship Id="rId22" Type="http://schemas.openxmlformats.org/officeDocument/2006/relationships/hyperlink" Target="GBM%20CDR%20RFAs/GBSYC-007.doc" TargetMode="External" /><Relationship Id="rId23" Type="http://schemas.openxmlformats.org/officeDocument/2006/relationships/hyperlink" Target="GBM%20CDR%20RFAs/GBSYC-008.doc" TargetMode="External" /><Relationship Id="rId24" Type="http://schemas.openxmlformats.org/officeDocument/2006/relationships/hyperlink" Target="GBM%20CDR%20RFAs/GBSYC-009.doc" TargetMode="External" /><Relationship Id="rId25" Type="http://schemas.openxmlformats.org/officeDocument/2006/relationships/hyperlink" Target="GBM%20CDR%20RFAs/GBSYC-010.doc" TargetMode="External" /><Relationship Id="rId26" Type="http://schemas.openxmlformats.org/officeDocument/2006/relationships/hyperlink" Target="GBM%20CDR%20RFAs/GBSYC-011.doc" TargetMode="External" /><Relationship Id="rId27" Type="http://schemas.openxmlformats.org/officeDocument/2006/relationships/hyperlink" Target="GBM%20CDR%20RFAs/GBSYC-012.doc" TargetMode="External" /><Relationship Id="rId28" Type="http://schemas.openxmlformats.org/officeDocument/2006/relationships/hyperlink" Target="GBM%20CDR%20RFAs/GBSYC-013.doc" TargetMode="External" /><Relationship Id="rId29" Type="http://schemas.openxmlformats.org/officeDocument/2006/relationships/hyperlink" Target="GBM%20CDR%20RFAs/GBSYC-014.doc" TargetMode="External" /><Relationship Id="rId30" Type="http://schemas.openxmlformats.org/officeDocument/2006/relationships/hyperlink" Target="GBM%20CDR%20RFAs/GBSYC-015.doc" TargetMode="External" /><Relationship Id="rId31" Type="http://schemas.openxmlformats.org/officeDocument/2006/relationships/hyperlink" Target="GBM%20CDR%20RFAs/GBSYC-016.doc" TargetMode="External" /><Relationship Id="rId32" Type="http://schemas.openxmlformats.org/officeDocument/2006/relationships/hyperlink" Target="GBM%20CDR%20RFAs/GBSYC-017.doc" TargetMode="External" /><Relationship Id="rId33" Type="http://schemas.openxmlformats.org/officeDocument/2006/relationships/hyperlink" Target="GBM%20CDR%20RFAs/GBSYC-019.doc" TargetMode="External" /><Relationship Id="rId34" Type="http://schemas.openxmlformats.org/officeDocument/2006/relationships/hyperlink" Target="GBM%20CDR%20RFAs/GBSYC-020.doc" TargetMode="External" /><Relationship Id="rId35" Type="http://schemas.openxmlformats.org/officeDocument/2006/relationships/hyperlink" Target="GBM%20CDR%20RFAs/GBSYC-021.doc" TargetMode="External" /><Relationship Id="rId36" Type="http://schemas.openxmlformats.org/officeDocument/2006/relationships/hyperlink" Target="GBM%20CDR%20RFAs/GBSYC-022.doc" TargetMode="External" /><Relationship Id="rId37" Type="http://schemas.openxmlformats.org/officeDocument/2006/relationships/hyperlink" Target="GBM%20CDR%20RFAs/NR02.doc" TargetMode="External" /><Relationship Id="rId38" Type="http://schemas.openxmlformats.org/officeDocument/2006/relationships/hyperlink" Target="GBM%20CDR%20RFAs/FH01.doc" TargetMode="External" /><Relationship Id="rId39" Type="http://schemas.openxmlformats.org/officeDocument/2006/relationships/hyperlink" Target="GBM%20CDR%20RFAs/LB04.doc" TargetMode="External" /><Relationship Id="rId40" Type="http://schemas.openxmlformats.org/officeDocument/2006/relationships/hyperlink" Target="GBM%20CDR%20RFAs/RFA%207%20Response/GBSYC-007%20Response.tif" TargetMode="External" /><Relationship Id="rId41" Type="http://schemas.openxmlformats.org/officeDocument/2006/relationships/hyperlink" Target="GBM%20CDR%20RFAs/RFA%2013%20Response/GBSYC-013%20Response.tif" TargetMode="External" /><Relationship Id="rId42" Type="http://schemas.openxmlformats.org/officeDocument/2006/relationships/hyperlink" Target="GBM%20CDR%20RFAs\RFA%203%20Response\GBSYC-003%20Response.tif" TargetMode="External" /><Relationship Id="rId43" Type="http://schemas.openxmlformats.org/officeDocument/2006/relationships/hyperlink" Target="GBM%20CDR%20RFAs\RFA%204%20Response\GBSYC-004%20Response.tif" TargetMode="External" /><Relationship Id="rId44" Type="http://schemas.openxmlformats.org/officeDocument/2006/relationships/hyperlink" Target="GBM%20CDR%20RFAs\GBSYC-023.doc" TargetMode="External" /><Relationship Id="rId45" Type="http://schemas.openxmlformats.org/officeDocument/2006/relationships/hyperlink" Target="GBM%20CDR%20RFAs\RFA%204%20Response\66168.pdf" TargetMode="External" /><Relationship Id="rId46" Type="http://schemas.openxmlformats.org/officeDocument/2006/relationships/hyperlink" Target="GBM%20CDR%20RFAs\RFA%204%20Response\1010-66168-300%20Opto%20Coupler.pdf" TargetMode="External" /><Relationship Id="rId47" Type="http://schemas.openxmlformats.org/officeDocument/2006/relationships/hyperlink" Target="GBM%20CDR%20RFAs\RFA%2016%20Response\GBSYC-016%20Response.tif" TargetMode="External" /><Relationship Id="rId48" Type="http://schemas.openxmlformats.org/officeDocument/2006/relationships/hyperlink" Target="GBM%20CDR%20RFAs\RFA%2016%20Response\GBM%20MLI%20Fab%20Plan%207-29-04.ppt" TargetMode="External" /><Relationship Id="rId49" Type="http://schemas.openxmlformats.org/officeDocument/2006/relationships/hyperlink" Target="GBM%20CDR%20RFAs\RFA%2016%20Response\MLI%20Schedule%20RFQ%20Draft2.pdf" TargetMode="External" /><Relationship Id="rId50" Type="http://schemas.openxmlformats.org/officeDocument/2006/relationships/hyperlink" Target="GBM%20CDR%20RFAs\RFA%2021%20Response\GBSYC-021%20Response.tif" TargetMode="External" /><Relationship Id="rId51" Type="http://schemas.openxmlformats.org/officeDocument/2006/relationships/hyperlink" Target="GBM%20CDR%20RFAs\RFA%2014%20Response\GBSYC-014%20Response.tif" TargetMode="External" /><Relationship Id="rId52" Type="http://schemas.openxmlformats.org/officeDocument/2006/relationships/hyperlink" Target="GBM%20CDR%20RFAs\RFA%2019%20Response\GBSYC-019%20Response.tif" TargetMode="External" /><Relationship Id="rId53" Type="http://schemas.openxmlformats.org/officeDocument/2006/relationships/hyperlink" Target="GBM%20CDR%20RFAs\RFA%2020%20Response\GBSYC-020%20Response.tif" TargetMode="External" /><Relationship Id="rId54" Type="http://schemas.openxmlformats.org/officeDocument/2006/relationships/hyperlink" Target="GBM%20CDR%20RFAs\RFA%208%20Response\GBSYC-008%20Response.tif" TargetMode="External" /><Relationship Id="rId55" Type="http://schemas.openxmlformats.org/officeDocument/2006/relationships/hyperlink" Target="GBM%20CDR%20RFAs\RFA%202%20Response\GBSYC-002%20Response.tif" TargetMode="External" /><Relationship Id="rId56" Type="http://schemas.openxmlformats.org/officeDocument/2006/relationships/hyperlink" Target="GBM%20CDR%20RFAs\RFA%2022%20Response\GBSYC-022%20Response.tif" TargetMode="External" /><Relationship Id="rId57" Type="http://schemas.openxmlformats.org/officeDocument/2006/relationships/hyperlink" Target="GBM%20CDR%20RFAs\RFA%2015%20Response\GBSYC-015%20Response.tif" TargetMode="External" /><Relationship Id="rId58" Type="http://schemas.openxmlformats.org/officeDocument/2006/relationships/hyperlink" Target="GBM%20CDR%20RFAs\RFA%2015%20Response\GBSYC-015%20documentation.tif" TargetMode="External" /><Relationship Id="rId59" Type="http://schemas.openxmlformats.org/officeDocument/2006/relationships/hyperlink" Target="GBM%20CDR%20RFAs/RFA%205%20Response/GBSYC-005%20Response.doc" TargetMode="External" /><Relationship Id="rId60" Type="http://schemas.openxmlformats.org/officeDocument/2006/relationships/hyperlink" Target="GBM%20CDR%20RFAs/RFA%206%20Response/GBSYC-006%20Response.doc" TargetMode="External" /><Relationship Id="rId61" Type="http://schemas.openxmlformats.org/officeDocument/2006/relationships/hyperlink" Target="GBM%20CDR%20RFAs/RFA%2010%20Response/GBSYC-010%20Response.tif" TargetMode="External" /><Relationship Id="rId62" Type="http://schemas.openxmlformats.org/officeDocument/2006/relationships/hyperlink" Target="GBM%20CDR%20RFAs/RFA%2010%20Response/GBM%20Schedule%20020405%20Detail.pdf" TargetMode="External" /><Relationship Id="rId63" Type="http://schemas.openxmlformats.org/officeDocument/2006/relationships/hyperlink" Target="GBM%20CDR%20RFAs/RFA%2017%20Response/Structural%20Analysis%20Report%20GBM-%20Issue1.pdf" TargetMode="External" /><Relationship Id="rId64" Type="http://schemas.openxmlformats.org/officeDocument/2006/relationships/hyperlink" Target="GBM%20CDR%20RFAs/RFA%2017%20Response/DPU_Analysis_05128-SA-01.pdf" TargetMode="External" /><Relationship Id="rId65" Type="http://schemas.openxmlformats.org/officeDocument/2006/relationships/hyperlink" Target="GBM%20CDR%20RFAs/RFA%2017%20Response/GBM-CD-StructuralAnalysis.pdf" TargetMode="External" /><Relationship Id="rId66" Type="http://schemas.openxmlformats.org/officeDocument/2006/relationships/hyperlink" Target="GBM%20CDR%20RFAs/RFA%2017%20Response/Structural%20Analysis%20Report%20GBM-%20Issue1.pdf" TargetMode="External" /><Relationship Id="rId67" Type="http://schemas.openxmlformats.org/officeDocument/2006/relationships/hyperlink" Target="GBM%20CDR%20RFAs/RFA%2017%20Response/DPU_Analysis_05128-SA-01.pdf" TargetMode="External" /><Relationship Id="rId68" Type="http://schemas.openxmlformats.org/officeDocument/2006/relationships/hyperlink" Target="GBM%20CDR%20RFAs/RFA%2017%20Response/GBM-CD-StructuralAnalysis.pdf" TargetMode="External" /><Relationship Id="rId69" Type="http://schemas.openxmlformats.org/officeDocument/2006/relationships/hyperlink" Target="GBM%20CDR%20RFAs/GBSYC-017.doc" TargetMode="External" /><Relationship Id="rId70" Type="http://schemas.openxmlformats.org/officeDocument/2006/relationships/hyperlink" Target="GBM%20CDR%20RFAs/GBSYC-018.doc" TargetMode="External" /><Relationship Id="rId71" Type="http://schemas.openxmlformats.org/officeDocument/2006/relationships/hyperlink" Target="GBM%20CDR%20RFAs/RFA%201%20Response/GBSYC-001%20Response.tif" TargetMode="External" /><Relationship Id="rId72" Type="http://schemas.openxmlformats.org/officeDocument/2006/relationships/hyperlink" Target="GBM%20CDR%20RFAs/RFA%201%20Response/GBSYC-001%20Closure.tif" TargetMode="External" /><Relationship Id="rId73" Type="http://schemas.openxmlformats.org/officeDocument/2006/relationships/hyperlink" Target="GBM%20CDR%20RFAs/RFA%201%20Response/GBM%20System%20CDR%20RFA#1.htm" TargetMode="External" /><Relationship Id="rId74" Type="http://schemas.openxmlformats.org/officeDocument/2006/relationships/hyperlink" Target="GBM%20CDR%20RFAs/RFA%2017%20Response/GBSYC-017%20Response.tif" TargetMode="External" /><Relationship Id="rId75" Type="http://schemas.openxmlformats.org/officeDocument/2006/relationships/hyperlink" Target="GBM%20CDR%20RFAs/RFA%2018%20Response/GBSYC-018%20Response.tif" TargetMode="External" /><Relationship Id="rId76" Type="http://schemas.openxmlformats.org/officeDocument/2006/relationships/hyperlink" Target="GBM%20CDR%20RFAs/RFA%2012%20Response/GBSYC-012%20Response.tif" TargetMode="External" /><Relationship Id="rId77" Type="http://schemas.openxmlformats.org/officeDocument/2006/relationships/hyperlink" Target="GBM%20CDR%20RFAs/RFA%2012%20Response/GBM-GUIDE-1032.doc" TargetMode="External" /><Relationship Id="rId78" Type="http://schemas.openxmlformats.org/officeDocument/2006/relationships/hyperlink" Target="GBM%20CDR%20RFAs/RFA%2017%20Response/RE%20Fwd%20GBM%20GBSYC-017%20and%20-018.txt" TargetMode="External" /><Relationship Id="rId79" Type="http://schemas.openxmlformats.org/officeDocument/2006/relationships/hyperlink" Target="GBM%20CDR%20RFAs/RFA%2018%20Response/RE%20Fwd%20GBM%20GBSYC-017%20and%20-018.txt" TargetMode="External" /><Relationship Id="rId80" Type="http://schemas.openxmlformats.org/officeDocument/2006/relationships/hyperlink" Target="GBM%20CDR%20RFAs/RFA%205%20Response/RE%20GBM%20CDR%20RFA%205-BM%20comments.htm" TargetMode="External" /><Relationship Id="rId81" Type="http://schemas.openxmlformats.org/officeDocument/2006/relationships/hyperlink" Target="GBM%20CDR%20RFAs/RFA%2023%20Response/GBMSYC-023%20Response.pdf" TargetMode="External" /><Relationship Id="rId82" Type="http://schemas.openxmlformats.org/officeDocument/2006/relationships/hyperlink" Target="GBM%20CDR%20RFAs/RFA%209%20Response/GBSYC-009%20Response.PDF" TargetMode="External" /><Relationship Id="rId83" Type="http://schemas.openxmlformats.org/officeDocument/2006/relationships/hyperlink" Target="GBM%20CDR%20RFAs/RFA%209%20Response/GBM-PLAN-1043%20FSW%20Post-Launch%20Sustaining%20Engineering%20Plan.doc" TargetMode="External" /><Relationship Id="rId8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LAT%20PDR%20RFAs\LAT%20PDR%20RFA%201.doc" TargetMode="External" /><Relationship Id="rId2" Type="http://schemas.openxmlformats.org/officeDocument/2006/relationships/hyperlink" Target="LAT%20PDR%20RFAs\LAT%20PDR%20RFA%202.doc" TargetMode="External" /><Relationship Id="rId3" Type="http://schemas.openxmlformats.org/officeDocument/2006/relationships/hyperlink" Target="LAT%20PDR%20RFAs\LAT%20PDR%20RFA%203.doc" TargetMode="External" /><Relationship Id="rId4" Type="http://schemas.openxmlformats.org/officeDocument/2006/relationships/hyperlink" Target="LAT%20PDR%20RFAs\LAT%20PDR%20RFA%204.doc" TargetMode="External" /><Relationship Id="rId5" Type="http://schemas.openxmlformats.org/officeDocument/2006/relationships/hyperlink" Target="LAT%20PDR%20RFAs\LAT%20PDR%20RFA%205.doc" TargetMode="External" /><Relationship Id="rId6" Type="http://schemas.openxmlformats.org/officeDocument/2006/relationships/hyperlink" Target="LAT%20PDR%20RFAs\LAT%20PDR%20RFA%206.doc" TargetMode="External" /><Relationship Id="rId7" Type="http://schemas.openxmlformats.org/officeDocument/2006/relationships/hyperlink" Target="LAT%20PDR%20RFAs\LAT%20PDR%20RFA%207.doc" TargetMode="External" /><Relationship Id="rId8" Type="http://schemas.openxmlformats.org/officeDocument/2006/relationships/hyperlink" Target="LAT%20PDR%20RFAs\LAT%20PDR%20RFA%208.doc" TargetMode="External" /><Relationship Id="rId9" Type="http://schemas.openxmlformats.org/officeDocument/2006/relationships/hyperlink" Target="LAT%20PDR%20RFAs\LAT%20PDR%20RFA%209.doc" TargetMode="External" /><Relationship Id="rId10" Type="http://schemas.openxmlformats.org/officeDocument/2006/relationships/hyperlink" Target="LAT%20PDR%20RFAs\LAT%20PDR%20RFA%2010.doc" TargetMode="External" /><Relationship Id="rId11" Type="http://schemas.openxmlformats.org/officeDocument/2006/relationships/hyperlink" Target="LAT%20PDR%20RFAs\LAT%20PDR%20RFA%2011.doc" TargetMode="External" /><Relationship Id="rId12" Type="http://schemas.openxmlformats.org/officeDocument/2006/relationships/hyperlink" Target="LAT%20PDR%20RFAs\LAT%20PDR%20RFA%2012.doc" TargetMode="External" /><Relationship Id="rId13" Type="http://schemas.openxmlformats.org/officeDocument/2006/relationships/hyperlink" Target="LAT%20PDR%20RFAs\LAT%20PDR%20RFA%2013.doc" TargetMode="External" /><Relationship Id="rId14" Type="http://schemas.openxmlformats.org/officeDocument/2006/relationships/hyperlink" Target="LAT%20PDR%20RFAs\LAT%20PDR%20RFA%2014.doc" TargetMode="External" /><Relationship Id="rId15" Type="http://schemas.openxmlformats.org/officeDocument/2006/relationships/hyperlink" Target="LAT%20PDR%20RFAs\LAT%20PDR%20RFA%2015.doc" TargetMode="External" /><Relationship Id="rId16" Type="http://schemas.openxmlformats.org/officeDocument/2006/relationships/hyperlink" Target="LAT%20PDR%20RFAs\LAT%20PDR%20RFA%2016.doc" TargetMode="External" /><Relationship Id="rId17" Type="http://schemas.openxmlformats.org/officeDocument/2006/relationships/hyperlink" Target="LAT%20PDR%20RFAs\LAT%20PDR%20RFA%2017.doc" TargetMode="External" /><Relationship Id="rId18" Type="http://schemas.openxmlformats.org/officeDocument/2006/relationships/hyperlink" Target="LAT%20PDR%20RFAs\LAT%20PDR%20RFA%2018.doc" TargetMode="External" /><Relationship Id="rId19" Type="http://schemas.openxmlformats.org/officeDocument/2006/relationships/hyperlink" Target="LAT%20PDR%20RFAs\LAT%20PDR%20RFA%2019.doc" TargetMode="External" /><Relationship Id="rId20" Type="http://schemas.openxmlformats.org/officeDocument/2006/relationships/hyperlink" Target="LAT%20PDR%20RFAs\LAT%20PDR%20RFA%2020.doc" TargetMode="External" /><Relationship Id="rId21" Type="http://schemas.openxmlformats.org/officeDocument/2006/relationships/hyperlink" Target="LAT%20PDR%20RFAs\LAT%20PDR%20RFA%2021.doc" TargetMode="External" /><Relationship Id="rId22" Type="http://schemas.openxmlformats.org/officeDocument/2006/relationships/hyperlink" Target="LAT%20PDR%20RFAs\LAT%20PDR%20RFA%2022.doc" TargetMode="External" /><Relationship Id="rId23" Type="http://schemas.openxmlformats.org/officeDocument/2006/relationships/hyperlink" Target="LAT%20PDR%20RFAs\LAT%20PDR%20RFA%2023.doc" TargetMode="External" /><Relationship Id="rId24" Type="http://schemas.openxmlformats.org/officeDocument/2006/relationships/hyperlink" Target="LAT%20PDR%20RFAs\LAT%20PDR%20RFA%2024.doc" TargetMode="External" /><Relationship Id="rId25" Type="http://schemas.openxmlformats.org/officeDocument/2006/relationships/hyperlink" Target="LAT%20PDR%20RFAs\LAT%20PDR%20RFA%2025.doc" TargetMode="External" /><Relationship Id="rId26" Type="http://schemas.openxmlformats.org/officeDocument/2006/relationships/hyperlink" Target="LAT%20PDR%20RFAs\LAT%20PDR%20RFA%2026.doc" TargetMode="External" /><Relationship Id="rId27" Type="http://schemas.openxmlformats.org/officeDocument/2006/relationships/hyperlink" Target="LAT%20PDR%20RFAs\LAT%20PDR%20RFA%2027.doc" TargetMode="External" /><Relationship Id="rId28" Type="http://schemas.openxmlformats.org/officeDocument/2006/relationships/hyperlink" Target="LAT%20PDR%20RFAs\LAT%20PDR%20RFA%2028.doc" TargetMode="External" /><Relationship Id="rId29" Type="http://schemas.openxmlformats.org/officeDocument/2006/relationships/hyperlink" Target="LAT%20PDR%20RFAs\LAT%20PDR%20RFA%2029.doc" TargetMode="External" /><Relationship Id="rId30" Type="http://schemas.openxmlformats.org/officeDocument/2006/relationships/hyperlink" Target="LAT%20PDR%20RFAs\LAT%20PDR%20RFA%2030.doc" TargetMode="External" /><Relationship Id="rId31" Type="http://schemas.openxmlformats.org/officeDocument/2006/relationships/hyperlink" Target="LAT%20PDR%20RFAs\LAT%20PDR%20RFA%2031.doc" TargetMode="External" /><Relationship Id="rId32" Type="http://schemas.openxmlformats.org/officeDocument/2006/relationships/hyperlink" Target="LAT%20PDR%20RFAs\LAT%20PDR%20RFA%2032.doc" TargetMode="External" /><Relationship Id="rId33" Type="http://schemas.openxmlformats.org/officeDocument/2006/relationships/hyperlink" Target="LAT%20PDR%20RFAs\LAT%20PDR%20RFA%2033.doc" TargetMode="External" /><Relationship Id="rId34" Type="http://schemas.openxmlformats.org/officeDocument/2006/relationships/hyperlink" Target="LAT%20PDR%20RFAs\LAT%20PDR%20RFA%2034.doc" TargetMode="External" /><Relationship Id="rId35" Type="http://schemas.openxmlformats.org/officeDocument/2006/relationships/hyperlink" Target="LAT%20PDR%20RFAs\LAT%20PDR%20RFA%2035.doc" TargetMode="External" /><Relationship Id="rId36" Type="http://schemas.openxmlformats.org/officeDocument/2006/relationships/hyperlink" Target="LAT%20PDR%20RFAs\LAT%20PDR%20RFA%2036.doc" TargetMode="External" /><Relationship Id="rId37" Type="http://schemas.openxmlformats.org/officeDocument/2006/relationships/hyperlink" Target="LAT%20PDR%20RFAs\LAT%20PDR%20RFA%2037.doc" TargetMode="External" /><Relationship Id="rId38" Type="http://schemas.openxmlformats.org/officeDocument/2006/relationships/hyperlink" Target="LAT%20PDR%20RFAs\LAT%20PDR%20RFA%2038.doc" TargetMode="External" /><Relationship Id="rId39" Type="http://schemas.openxmlformats.org/officeDocument/2006/relationships/hyperlink" Target="LAT%20PDR%20RFAs\LAT%20PDR%20RFA%2039.doc" TargetMode="External" /><Relationship Id="rId40" Type="http://schemas.openxmlformats.org/officeDocument/2006/relationships/hyperlink" Target="LAT%20PDR%20RFAs\LAT%20PDR%20RFA%2040.doc" TargetMode="External" /><Relationship Id="rId41" Type="http://schemas.openxmlformats.org/officeDocument/2006/relationships/hyperlink" Target="LAT%20PDR%20RFAs\LAT%20PDR%20RFA%2041.doc" TargetMode="External" /><Relationship Id="rId42" Type="http://schemas.openxmlformats.org/officeDocument/2006/relationships/hyperlink" Target="LAT%20PDR%20RFAs\LAT%20PDR%20RFA%2042.doc" TargetMode="External" /><Relationship Id="rId43" Type="http://schemas.openxmlformats.org/officeDocument/2006/relationships/hyperlink" Target="LAT%20PDR%20RFAs\LAT%20PDR%20RFA%2043.doc" TargetMode="External" /><Relationship Id="rId44" Type="http://schemas.openxmlformats.org/officeDocument/2006/relationships/hyperlink" Target="LAT%20PDR%20RFAs\LAT%20PDR%20RFA%2044.doc" TargetMode="External" /><Relationship Id="rId45" Type="http://schemas.openxmlformats.org/officeDocument/2006/relationships/hyperlink" Target="LAT%20PDR%20RFAs\LAT%20PDR%20RFA%2045.doc" TargetMode="External" /><Relationship Id="rId46" Type="http://schemas.openxmlformats.org/officeDocument/2006/relationships/hyperlink" Target="LAT%20PDR%20RFAs\LAT%20PDR%20RFA%2046.doc" TargetMode="External" /><Relationship Id="rId47" Type="http://schemas.openxmlformats.org/officeDocument/2006/relationships/hyperlink" Target="LAT%20PDR%20RFAs\LAT%20PDR%20RFA%2047.doc" TargetMode="External" /><Relationship Id="rId48" Type="http://schemas.openxmlformats.org/officeDocument/2006/relationships/hyperlink" Target="LAT%20PDR%20RFAs\LAT%20PDR%20RFA%2048.doc" TargetMode="External" /><Relationship Id="rId49" Type="http://schemas.openxmlformats.org/officeDocument/2006/relationships/hyperlink" Target="LAT%20PDR%20RFAs\LAT%20PDR%20RFA%2049.doc" TargetMode="External" /><Relationship Id="rId50" Type="http://schemas.openxmlformats.org/officeDocument/2006/relationships/hyperlink" Target="LAT%20PDR%20RFAs\LAT%20PDR%20RFA%2050.doc" TargetMode="External" /><Relationship Id="rId51" Type="http://schemas.openxmlformats.org/officeDocument/2006/relationships/hyperlink" Target="LAT%20PDR%20RFAs\LAT%20PDR%20RFA%2051.doc" TargetMode="External" /><Relationship Id="rId52" Type="http://schemas.openxmlformats.org/officeDocument/2006/relationships/hyperlink" Target="LAT%20PDR%20RFAs\LAT%20PDR%20RFA%2052.doc" TargetMode="External" /><Relationship Id="rId53" Type="http://schemas.openxmlformats.org/officeDocument/2006/relationships/hyperlink" Target="LAT%20PDR%20RFAs\LAT%20PDR%20RFA%2053.doc" TargetMode="External" /><Relationship Id="rId54" Type="http://schemas.openxmlformats.org/officeDocument/2006/relationships/hyperlink" Target="LAT%20PDR%20RFAs\LAT%20PDR%20RFA%2054.doc" TargetMode="External" /><Relationship Id="rId55" Type="http://schemas.openxmlformats.org/officeDocument/2006/relationships/hyperlink" Target="LAT%20PDR%20RFAs\LAT%20PDR%20RFA%2055.doc" TargetMode="External" /><Relationship Id="rId56" Type="http://schemas.openxmlformats.org/officeDocument/2006/relationships/hyperlink" Target="LAT%20PDR%20RFAs\LAT%20PDR%20RFA%2056.doc" TargetMode="External" /><Relationship Id="rId57" Type="http://schemas.openxmlformats.org/officeDocument/2006/relationships/hyperlink" Target="LAT%20PDR%20RFAs\LAT%20PDR%20RFA%2057.doc" TargetMode="External" /><Relationship Id="rId58" Type="http://schemas.openxmlformats.org/officeDocument/2006/relationships/hyperlink" Target="LAT%20PDR%20RFAs\RFA%201%20Response\LAT%20PDR%20RFA%201%20Response.doc" TargetMode="External" /><Relationship Id="rId59" Type="http://schemas.openxmlformats.org/officeDocument/2006/relationships/hyperlink" Target="LAT%20PDR%20RFAs\RFA%202%20Response\LAT%20PDR%20RFA%202%20Response.doc" TargetMode="External" /><Relationship Id="rId60" Type="http://schemas.openxmlformats.org/officeDocument/2006/relationships/hyperlink" Target="LAT%20PDR%20RFAs\RFA%203%20Response\LAT%20PDR%20RFA%203%20Response.doc" TargetMode="External" /><Relationship Id="rId61" Type="http://schemas.openxmlformats.org/officeDocument/2006/relationships/hyperlink" Target="LAT%20PDR%20RFAs\RFA%204%20Response\LAT%20PDR%20RFA%204%20Response.doc" TargetMode="External" /><Relationship Id="rId62" Type="http://schemas.openxmlformats.org/officeDocument/2006/relationships/hyperlink" Target="LAT%20PDR%20RFAs\RFA%205%20Response\LAT%20PDR%20RFA%205%20Response.doc" TargetMode="External" /><Relationship Id="rId63" Type="http://schemas.openxmlformats.org/officeDocument/2006/relationships/hyperlink" Target="LAT%20PDR%20RFAs\RFA%206%20Response\LAT%20PDR%20RFA%206%20Response.doc" TargetMode="External" /><Relationship Id="rId64" Type="http://schemas.openxmlformats.org/officeDocument/2006/relationships/hyperlink" Target="LAT%20PDR%20RFAs\RFA%207%20Response\LAT%20PDR%20RFA%207%20Response.doc" TargetMode="External" /><Relationship Id="rId65" Type="http://schemas.openxmlformats.org/officeDocument/2006/relationships/hyperlink" Target="LAT%20PDR%20RFAs\RFA%208%20Response\LAT%20PDR%20RFA%208%20Response.doc" TargetMode="External" /><Relationship Id="rId66" Type="http://schemas.openxmlformats.org/officeDocument/2006/relationships/hyperlink" Target="LAT%20PDR%20RFAs\RFA%209%20Response\LAT%20PDR%20RFA%209%20Response.doc" TargetMode="External" /><Relationship Id="rId67" Type="http://schemas.openxmlformats.org/officeDocument/2006/relationships/hyperlink" Target="LAT%20PDR%20RFAs\RFA%2010%20Response\LAT%20PDR%20RFA%2010%20Response.doc" TargetMode="External" /><Relationship Id="rId68" Type="http://schemas.openxmlformats.org/officeDocument/2006/relationships/hyperlink" Target="LAT%20PDR%20RFAs\RFA%2011%20Response\LAT%20PDR%20RFA%2011%20Response.doc" TargetMode="External" /><Relationship Id="rId69" Type="http://schemas.openxmlformats.org/officeDocument/2006/relationships/hyperlink" Target="LAT%20PDR%20RFAs\RFA%2012%20Response\LAT%20PDR%20RFA%2012%20Response.doc" TargetMode="External" /><Relationship Id="rId70" Type="http://schemas.openxmlformats.org/officeDocument/2006/relationships/hyperlink" Target="LAT%20PDR%20RFAs\RFA%2013%20Response\LAT%20PDR%20RFA%2013%20Response.doc" TargetMode="External" /><Relationship Id="rId71" Type="http://schemas.openxmlformats.org/officeDocument/2006/relationships/hyperlink" Target="LAT%20PDR%20RFAs\RFA%2014%20Response\LAT%20PDR%20RFA%2014%20Response.doc" TargetMode="External" /><Relationship Id="rId72" Type="http://schemas.openxmlformats.org/officeDocument/2006/relationships/hyperlink" Target="LAT%20PDR%20RFAs/RFA%2015%20Response/LAT%20PDR%20RFA%2015%20Response%20RevA.doc" TargetMode="External" /><Relationship Id="rId73" Type="http://schemas.openxmlformats.org/officeDocument/2006/relationships/hyperlink" Target="LAT%20PDR%20RFAs\RFA%2016%20Response\LAT%20PDR%20RFA%2016%20Response.doc" TargetMode="External" /><Relationship Id="rId74" Type="http://schemas.openxmlformats.org/officeDocument/2006/relationships/hyperlink" Target="LAT%20PDR%20RFAs\RFA%2017%20Response\LAT%20PDR%20RFA%2017%20Response.doc" TargetMode="External" /><Relationship Id="rId75" Type="http://schemas.openxmlformats.org/officeDocument/2006/relationships/hyperlink" Target="LAT%20PDR%20RFAs\RFA%2018%20Response\LAT%20PDR%20RFA%2018%20Response.doc" TargetMode="External" /><Relationship Id="rId76" Type="http://schemas.openxmlformats.org/officeDocument/2006/relationships/hyperlink" Target="LAT%20PDR%20RFAs\RFA%2019%20Response\LAT%20PDR%20RFA%2019%20Response.doc" TargetMode="External" /><Relationship Id="rId77" Type="http://schemas.openxmlformats.org/officeDocument/2006/relationships/hyperlink" Target="LAT%20PDR%20RFAs\RFA%2020%20Response\LAT%20PDR%20RFA%2020%20Response.doc" TargetMode="External" /><Relationship Id="rId78" Type="http://schemas.openxmlformats.org/officeDocument/2006/relationships/hyperlink" Target="LAT%20PDR%20RFAs\RFA%2021%20Response\LAT%20PDR%20RFA%2021%20Response.doc" TargetMode="External" /><Relationship Id="rId79" Type="http://schemas.openxmlformats.org/officeDocument/2006/relationships/hyperlink" Target="LAT%20PDR%20RFAs\RFA%2022%20Response\LAT%20PDR%20RFA%2022%20Response.doc" TargetMode="External" /><Relationship Id="rId80" Type="http://schemas.openxmlformats.org/officeDocument/2006/relationships/hyperlink" Target="LAT%20PDR%20RFAs\RFA%2023%20Response\LAT%20PDR%20RFA%2023%20Response.doc" TargetMode="External" /><Relationship Id="rId81" Type="http://schemas.openxmlformats.org/officeDocument/2006/relationships/hyperlink" Target="LAT%20PDR%20RFAs\RFA%2024%20Response\LAT%20PDR%20RFA%2024%20Response.doc" TargetMode="External" /><Relationship Id="rId82" Type="http://schemas.openxmlformats.org/officeDocument/2006/relationships/hyperlink" Target="LAT%20PDR%20RFAs\RFA%2025%20Response\LAT%20PDR%20RFA%2025%20Response.doc" TargetMode="External" /><Relationship Id="rId83" Type="http://schemas.openxmlformats.org/officeDocument/2006/relationships/hyperlink" Target="LAT%20PDR%20RFAs\RFA%2026%20Response\LAT%20PDR%20RFA%2026%20Response.doc" TargetMode="External" /><Relationship Id="rId84" Type="http://schemas.openxmlformats.org/officeDocument/2006/relationships/hyperlink" Target="LAT%20PDR%20RFAs\RFA%2027%20Response\LAT%20PDR%20RFA%2027%20Response.doc" TargetMode="External" /><Relationship Id="rId85" Type="http://schemas.openxmlformats.org/officeDocument/2006/relationships/hyperlink" Target="LAT%20PDR%20RFAs\RFA%2028%20Response\LAT%20PDR%20RFA%2028%20Response.doc" TargetMode="External" /><Relationship Id="rId86" Type="http://schemas.openxmlformats.org/officeDocument/2006/relationships/hyperlink" Target="LAT%20PDR%20RFAs\RFA%2029%20Response\LAT%20PDR%20RFA%2029%20Response.doc" TargetMode="External" /><Relationship Id="rId87" Type="http://schemas.openxmlformats.org/officeDocument/2006/relationships/hyperlink" Target="LAT%20PDR%20RFAs\RFA%2030%20Response\LAT%20PDR%20RFA%2030%20Response.doc" TargetMode="External" /><Relationship Id="rId88" Type="http://schemas.openxmlformats.org/officeDocument/2006/relationships/hyperlink" Target="LAT%20PDR%20RFAs\RFA%2031%20Response\LAT%20PDR%20RFA%2031%20Response.doc" TargetMode="External" /><Relationship Id="rId89" Type="http://schemas.openxmlformats.org/officeDocument/2006/relationships/hyperlink" Target="LAT%20PDR%20RFAs\RFA%2032%20Response\LAT%20PDR%20RFA%2032%20Response.doc" TargetMode="External" /><Relationship Id="rId90" Type="http://schemas.openxmlformats.org/officeDocument/2006/relationships/hyperlink" Target="LAT%20PDR%20RFAs\RFA%2033%20Response\LAT%20PDR%20RFA%2033%20Response.doc" TargetMode="External" /><Relationship Id="rId91" Type="http://schemas.openxmlformats.org/officeDocument/2006/relationships/hyperlink" Target="LAT%20PDR%20RFAs\RFA%2034%20Response\LAT%20PDR%20RFA%2034%20Response.doc" TargetMode="External" /><Relationship Id="rId92" Type="http://schemas.openxmlformats.org/officeDocument/2006/relationships/hyperlink" Target="LAT%20PDR%20RFAs\RFA%2035%20Response\LAT%20PDR%20RFA%2035%20Response.doc" TargetMode="External" /><Relationship Id="rId93" Type="http://schemas.openxmlformats.org/officeDocument/2006/relationships/hyperlink" Target="LAT%20PDR%20RFAs\RFA%2036%20Response\LAT%20PDR%20RFA%2036%20Response.doc" TargetMode="External" /><Relationship Id="rId94" Type="http://schemas.openxmlformats.org/officeDocument/2006/relationships/hyperlink" Target="LAT%20PDR%20RFAs\RFA%2037%20Response\LAT%20PDR%20RFA%2037%20Response.doc" TargetMode="External" /><Relationship Id="rId95" Type="http://schemas.openxmlformats.org/officeDocument/2006/relationships/hyperlink" Target="LAT%20PDR%20RFAs\RFA%2038%20Response\LAT%20PDR%20RFA%2038%20Response.doc" TargetMode="External" /><Relationship Id="rId96" Type="http://schemas.openxmlformats.org/officeDocument/2006/relationships/hyperlink" Target="LAT%20PDR%20RFAs\RFA%2039%20Response\LAT%20PDR%20RFA%2039%20Response.doc" TargetMode="External" /><Relationship Id="rId97" Type="http://schemas.openxmlformats.org/officeDocument/2006/relationships/hyperlink" Target="LAT%20PDR%20RFAs\RFA%2040%20Response\LAT%20PDR%20RFA%2040%20Response.doc" TargetMode="External" /><Relationship Id="rId98" Type="http://schemas.openxmlformats.org/officeDocument/2006/relationships/hyperlink" Target="LAT%20PDR%20RFAs\RFA%2041%20Response\LAT%20PDR%20RFA%2041%20Response.doc" TargetMode="External" /><Relationship Id="rId99" Type="http://schemas.openxmlformats.org/officeDocument/2006/relationships/hyperlink" Target="LAT%20PDR%20RFAs\RFA%2042%20Response\LAT%20PDR%20RFA%2042%20Response.doc" TargetMode="External" /><Relationship Id="rId100" Type="http://schemas.openxmlformats.org/officeDocument/2006/relationships/hyperlink" Target="LAT%20PDR%20RFAs\RFA%2043%20Response\LAT%20PDR%20RFA%2043%20Response.doc" TargetMode="External" /><Relationship Id="rId101" Type="http://schemas.openxmlformats.org/officeDocument/2006/relationships/hyperlink" Target="LAT%20PDR%20RFAs/RFA%2044%20Response/LAT%20PDR%20RFA%2044%20Response%20RevB.doc" TargetMode="External" /><Relationship Id="rId102" Type="http://schemas.openxmlformats.org/officeDocument/2006/relationships/hyperlink" Target="LAT%20PDR%20RFAs\RFA%2045%20Response\LAT%20PDR%20RFA%2045%20Response.doc" TargetMode="External" /><Relationship Id="rId103" Type="http://schemas.openxmlformats.org/officeDocument/2006/relationships/hyperlink" Target="LAT%20PDR%20RFAs\RFA%2046%20Response\LAT%20PDR%20RFA%2046%20Response.doc" TargetMode="External" /><Relationship Id="rId104" Type="http://schemas.openxmlformats.org/officeDocument/2006/relationships/hyperlink" Target="LAT%20PDR%20RFAs/RFA%2047%20Response/LAT%20PDR%20RFA%2047%20Response%20RevB.doc" TargetMode="External" /><Relationship Id="rId105" Type="http://schemas.openxmlformats.org/officeDocument/2006/relationships/hyperlink" Target="LAT%20PDR%20RFAs/RFA%2048%20Response/LAT%20PDR%20RFA%2048%20Response%20RevC.doc" TargetMode="External" /><Relationship Id="rId106" Type="http://schemas.openxmlformats.org/officeDocument/2006/relationships/hyperlink" Target="LAT%20PDR%20RFAs\RFA%2049%20Response\LAT%20PDR%20RFA%2049%20Response.doc" TargetMode="External" /><Relationship Id="rId107" Type="http://schemas.openxmlformats.org/officeDocument/2006/relationships/hyperlink" Target="LAT%20PDR%20RFAs\RFA%2050%20Response\LAT%20PDR%20RFA%2050%20Response.doc" TargetMode="External" /><Relationship Id="rId108" Type="http://schemas.openxmlformats.org/officeDocument/2006/relationships/hyperlink" Target="LAT%20PDR%20RFAs\RFA%2051%20Response\LAT%20PDR%20RFA%2051%20Response.doc" TargetMode="External" /><Relationship Id="rId109" Type="http://schemas.openxmlformats.org/officeDocument/2006/relationships/hyperlink" Target="LAT%20PDR%20RFAs\RFA%2052%20Response\LAT%20PDR%20RFA%2052%20Response.doc" TargetMode="External" /><Relationship Id="rId110" Type="http://schemas.openxmlformats.org/officeDocument/2006/relationships/hyperlink" Target="LAT%20PDR%20RFAs\RFA%2053%20Response\LAT%20PDR%20RFA%2053%20Response.doc" TargetMode="External" /><Relationship Id="rId111" Type="http://schemas.openxmlformats.org/officeDocument/2006/relationships/hyperlink" Target="LAT%20PDR%20RFAs\RFA%2054%20Response\LAT%20PDR%20RFA%2054%20Response.doc" TargetMode="External" /><Relationship Id="rId112" Type="http://schemas.openxmlformats.org/officeDocument/2006/relationships/hyperlink" Target="LAT%20PDR%20RFAs\RFA%2055%20Response\LAT%20PDR%20RFA%2055%20Response.doc" TargetMode="External" /><Relationship Id="rId113" Type="http://schemas.openxmlformats.org/officeDocument/2006/relationships/hyperlink" Target="LAT%20PDR%20RFAs\RFA%2056%20Response\LAT%20PDR%20RFA%2056%20Response.doc" TargetMode="External" /><Relationship Id="rId114" Type="http://schemas.openxmlformats.org/officeDocument/2006/relationships/hyperlink" Target="LAT%20PDR%20RFAs\RFA%2057%20Response\LAT%20PDR%20RFA%2057%20Response.doc" TargetMode="External" /><Relationship Id="rId115" Type="http://schemas.openxmlformats.org/officeDocument/2006/relationships/hyperlink" Target="MPDR%20RFAs\MPDR%20RFA%2010.ppt" TargetMode="External" /><Relationship Id="rId116" Type="http://schemas.openxmlformats.org/officeDocument/2006/relationships/hyperlink" Target="MPDR%20RFAs\MPDR%20RFA%202.ppt" TargetMode="External" /><Relationship Id="rId117" Type="http://schemas.openxmlformats.org/officeDocument/2006/relationships/hyperlink" Target="MPDR%20RFAs\MPDR%20S1.ppt" TargetMode="External" /><Relationship Id="rId118" Type="http://schemas.openxmlformats.org/officeDocument/2006/relationships/hyperlink" Target="MPDR%20RFAs\MPDR%20S1.ppt" TargetMode="External" /><Relationship Id="rId119" Type="http://schemas.openxmlformats.org/officeDocument/2006/relationships/hyperlink" Target="MPDR%20RFAs\MPDR%20S3.ppt" TargetMode="External" /><Relationship Id="rId120" Type="http://schemas.openxmlformats.org/officeDocument/2006/relationships/hyperlink" Target="MPDR%20RFAs\MPDR%20RFA%2014.ppt" TargetMode="External" /><Relationship Id="rId121" Type="http://schemas.openxmlformats.org/officeDocument/2006/relationships/hyperlink" Target="MPDR%20RFAs\MPDR%20RFA%207.ppt" TargetMode="External" /><Relationship Id="rId122" Type="http://schemas.openxmlformats.org/officeDocument/2006/relationships/hyperlink" Target="MPDR%20RFAs\MPDR%20RFA%208.ppt" TargetMode="External" /><Relationship Id="rId123" Type="http://schemas.openxmlformats.org/officeDocument/2006/relationships/hyperlink" Target="MPDR%20RFAs\MPDR%20RFA%209.ppt" TargetMode="External" /><Relationship Id="rId124" Type="http://schemas.openxmlformats.org/officeDocument/2006/relationships/hyperlink" Target="MPDR%20RFAs\MPDR%20S1.ppt" TargetMode="External" /><Relationship Id="rId125" Type="http://schemas.openxmlformats.org/officeDocument/2006/relationships/hyperlink" Target="MPDR%20RFAs\MPDR%20S3.ppt" TargetMode="External" /><Relationship Id="rId126" Type="http://schemas.openxmlformats.org/officeDocument/2006/relationships/hyperlink" Target="MPDR%20RFAs\MPDR%20RFA%2012.ppt" TargetMode="External" /><Relationship Id="rId127" Type="http://schemas.openxmlformats.org/officeDocument/2006/relationships/hyperlink" Target="MPDR%20RFAs\MPDR%20RFA%2013.ppt" TargetMode="External" /><Relationship Id="rId128" Type="http://schemas.openxmlformats.org/officeDocument/2006/relationships/hyperlink" Target="MPDR%20RFAs\MPDR%20RFA%2014.ppt" TargetMode="External" /><Relationship Id="rId129" Type="http://schemas.openxmlformats.org/officeDocument/2006/relationships/hyperlink" Target="MPDR%20RFAs\MPDR%20S1.ppt" TargetMode="External" /><Relationship Id="rId130" Type="http://schemas.openxmlformats.org/officeDocument/2006/relationships/hyperlink" Target="MPDR%20RFAs\MPDR%20S2.ppt" TargetMode="External" /><Relationship Id="rId131" Type="http://schemas.openxmlformats.org/officeDocument/2006/relationships/hyperlink" Target="MPDR%20RFAs\MPDR%20S3.ppt" TargetMode="External" /><Relationship Id="rId132" Type="http://schemas.openxmlformats.org/officeDocument/2006/relationships/hyperlink" Target="MPDR%20RFAs\MPDR%20RFA%207.ppt" TargetMode="External" /><Relationship Id="rId133" Type="http://schemas.openxmlformats.org/officeDocument/2006/relationships/hyperlink" Target="MPDR%20RFAs\MPDR%20S1.ppt" TargetMode="External" /><Relationship Id="rId134" Type="http://schemas.openxmlformats.org/officeDocument/2006/relationships/hyperlink" Target="MPDR%20RFAs\MPDR%20S2.ppt" TargetMode="External" /><Relationship Id="rId135" Type="http://schemas.openxmlformats.org/officeDocument/2006/relationships/hyperlink" Target="MPDR%20RFAs\MPDR%20S3.ppt" TargetMode="External" /><Relationship Id="rId136" Type="http://schemas.openxmlformats.org/officeDocument/2006/relationships/hyperlink" Target="MPDR%20RFAs\MPDR%20RFA%2011.ppt" TargetMode="External" /><Relationship Id="rId137" Type="http://schemas.openxmlformats.org/officeDocument/2006/relationships/hyperlink" Target="MPDR%20RFAs\MPDR%20RFA%2012.ppt" TargetMode="External" /><Relationship Id="rId138" Type="http://schemas.openxmlformats.org/officeDocument/2006/relationships/hyperlink" Target="MPDR%20RFAs\MPDR%20RFA%2012.ppt" TargetMode="External" /><Relationship Id="rId139" Type="http://schemas.openxmlformats.org/officeDocument/2006/relationships/hyperlink" Target="MPDR%20RFAs\MPDR%20RFA%2013.ppt" TargetMode="External" /><Relationship Id="rId140" Type="http://schemas.openxmlformats.org/officeDocument/2006/relationships/hyperlink" Target="MPDR%20RFAs\MPDR%20RFA%2014.ppt" TargetMode="External" /><Relationship Id="rId141" Type="http://schemas.openxmlformats.org/officeDocument/2006/relationships/hyperlink" Target="MPDR%20RFAs\MPDR%20S2.ppt" TargetMode="External" /><Relationship Id="rId142" Type="http://schemas.openxmlformats.org/officeDocument/2006/relationships/hyperlink" Target="MPDR%20RFAs\MPDR%20S2.ppt" TargetMode="External" /><Relationship Id="rId143" Type="http://schemas.openxmlformats.org/officeDocument/2006/relationships/hyperlink" Target="MPDR%20RFAs\MPDR%20RFA%201.ppt" TargetMode="External" /><Relationship Id="rId144" Type="http://schemas.openxmlformats.org/officeDocument/2006/relationships/hyperlink" Target="MPDR%20RFAs\MPDR%20RFA%2011.ppt" TargetMode="External" /><Relationship Id="rId145" Type="http://schemas.openxmlformats.org/officeDocument/2006/relationships/hyperlink" Target="MPDR%20RFAs\MPDR%20RFA%202.ppt" TargetMode="External" /><Relationship Id="rId146" Type="http://schemas.openxmlformats.org/officeDocument/2006/relationships/hyperlink" Target="MPDR%20RFAs\MPDR%20RFA%2012.ppt" TargetMode="External" /><Relationship Id="rId147" Type="http://schemas.openxmlformats.org/officeDocument/2006/relationships/hyperlink" Target="MPDR%20RFAs\MPDR%20RFA%2014.ppt" TargetMode="External" /><Relationship Id="rId148" Type="http://schemas.openxmlformats.org/officeDocument/2006/relationships/hyperlink" Target="MPDR%20RFAs\MPDR%20RFA%205.ppt" TargetMode="External" /><Relationship Id="rId149" Type="http://schemas.openxmlformats.org/officeDocument/2006/relationships/hyperlink" Target="MPDR%20RFAs\MPDR%20RFA%206.ppt" TargetMode="External" /><Relationship Id="rId150" Type="http://schemas.openxmlformats.org/officeDocument/2006/relationships/hyperlink" Target="MPDR%20RFAs\MPDR%20RFA%2011.ppt" TargetMode="External" /><Relationship Id="rId151" Type="http://schemas.openxmlformats.org/officeDocument/2006/relationships/hyperlink" Target="MPDR%20RFAs\MPDR%20RFA%2013.ppt" TargetMode="External" /><Relationship Id="rId152" Type="http://schemas.openxmlformats.org/officeDocument/2006/relationships/hyperlink" Target="MPDR%20RFAs\MPDR%20RFA%201.ppt" TargetMode="External" /><Relationship Id="rId153" Type="http://schemas.openxmlformats.org/officeDocument/2006/relationships/hyperlink" Target="MPDR%20RFAs\MPDR%20RFA%202.ppt" TargetMode="External" /><Relationship Id="rId154" Type="http://schemas.openxmlformats.org/officeDocument/2006/relationships/hyperlink" Target="MPDR%20RFAs\MPDR%20RFA%203.ppt" TargetMode="External" /><Relationship Id="rId155" Type="http://schemas.openxmlformats.org/officeDocument/2006/relationships/hyperlink" Target="MPDR%20RFAs\MPDR%20RFA%204.ppt" TargetMode="External" /><Relationship Id="rId156" Type="http://schemas.openxmlformats.org/officeDocument/2006/relationships/hyperlink" Target="MPDR%20RFAs\MPDR%20RFA%205.ppt" TargetMode="External" /><Relationship Id="rId157" Type="http://schemas.openxmlformats.org/officeDocument/2006/relationships/hyperlink" Target="MPDR%20RFAs\MPDR%20RFA%206.ppt" TargetMode="External" /><Relationship Id="rId158" Type="http://schemas.openxmlformats.org/officeDocument/2006/relationships/hyperlink" Target="MPDR%20RFAs\MPDR%20RFA%207.ppt" TargetMode="External" /><Relationship Id="rId159" Type="http://schemas.openxmlformats.org/officeDocument/2006/relationships/hyperlink" Target="MPDR%20RFAs\MPDR%20RFA%208.ppt" TargetMode="External" /><Relationship Id="rId160" Type="http://schemas.openxmlformats.org/officeDocument/2006/relationships/hyperlink" Target="MPDR%20RFAs\MPDR%20RFA%209.ppt" TargetMode="External" /><Relationship Id="rId161" Type="http://schemas.openxmlformats.org/officeDocument/2006/relationships/hyperlink" Target="MPDR%20RFAs\MPDR%20RFA%2010.ppt" TargetMode="External" /><Relationship Id="rId162" Type="http://schemas.openxmlformats.org/officeDocument/2006/relationships/hyperlink" Target="LAT%20PDR%20RFAs/RFA%2015%20Response/LAT-TD-04167-01%20LAT%20Subsystem%20Spares%20Summary.doc" TargetMode="External" /><Relationship Id="rId163" Type="http://schemas.openxmlformats.org/officeDocument/2006/relationships/hyperlink" Target="LAT%20PDR%20RFAs/RFA%2047%20Response/RE%20RE%20GLAST%20Project%20RFA%20Responses%20for%20Originator%20Review.htm" TargetMode="External" /><Relationship Id="rId164" Type="http://schemas.openxmlformats.org/officeDocument/2006/relationships/hyperlink" Target="LAT%20PDR%20RFAs/RFA%2045%20Response/Re%20GLAST%20Project%20RFA%20Responses%20for%20your%20Review.htm" TargetMode="External" /><Relationship Id="rId165" Type="http://schemas.openxmlformats.org/officeDocument/2006/relationships/hyperlink" Target="LAT%20PDR%20RFAs/RFA%2049%20Response/GLAST%20RFA%20Closures.txt" TargetMode="External" /><Relationship Id="rId166" Type="http://schemas.openxmlformats.org/officeDocument/2006/relationships/hyperlink" Target="LAT%20PDR%20RFAs/RFA%2039%20Response/LAT%20PDR%20RFAs%2031%2032%2039.txt" TargetMode="External" /><Relationship Id="rId167" Type="http://schemas.openxmlformats.org/officeDocument/2006/relationships/hyperlink" Target="LAT%20PDR%20RFAs/RFA%2032%20Response/LAT%20PDR%20RFAs%2031%2032%2039.txt" TargetMode="External" /><Relationship Id="rId168" Type="http://schemas.openxmlformats.org/officeDocument/2006/relationships/hyperlink" Target="LAT%20PDR%20RFAs/RFA%2031%20Response/LAT%20PDR%20RFAs%2031%2032%2039.txt" TargetMode="External" /><Relationship Id="rId169" Type="http://schemas.openxmlformats.org/officeDocument/2006/relationships/hyperlink" Target="LAT%20PDR%20RFAs/RFA%207%20Response/Re%20GLAST%20Project%20RFA%20Responses%20for%20your%20Review.htm" TargetMode="External" /><Relationship Id="rId170" Type="http://schemas.openxmlformats.org/officeDocument/2006/relationships/hyperlink" Target="LAT%20PDR%20RFAs/RFA%2020%20Response/Re%20FW%20GLAST%20Project%20RFA%20Responses%20for%20your%20Review.htm" TargetMode="External" /><Relationship Id="rId171" Type="http://schemas.openxmlformats.org/officeDocument/2006/relationships/hyperlink" Target="LAT%20PDR%20RFAs/RFA%201%20Response/Re%20FW%20GLAST%20Project%20RFA%20Responses%20for%20your%20Review.htm" TargetMode="External" /><Relationship Id="rId172" Type="http://schemas.openxmlformats.org/officeDocument/2006/relationships/hyperlink" Target="LAT%20PDR%20RFAs/RFA%2024%20Response/Re%20GLAST%20Project%20RFA%20Response%20for%20your%20Review.htm" TargetMode="External" /><Relationship Id="rId173" Type="http://schemas.openxmlformats.org/officeDocument/2006/relationships/hyperlink" Target="LAT%20PDR%20RFAs/RFA%2031%20Response/Re%20GLAST%20Project%20RFA%20Responses%20for%20your%20Review-TM.txt" TargetMode="External" /><Relationship Id="rId174" Type="http://schemas.openxmlformats.org/officeDocument/2006/relationships/hyperlink" Target="LAT%20PDR%20RFAs/RFA%2032%20Response/Re%20GLAST%20Project%20RFA%20Responses%20for%20your%20Review-TM.txt" TargetMode="External" /><Relationship Id="rId175" Type="http://schemas.openxmlformats.org/officeDocument/2006/relationships/hyperlink" Target="LAT%20PDR%20RFAs/RFA%2039%20Response/Re%20GLAST%20Project%20RFA%20Responses%20for%20your%20Review-TM.txt" TargetMode="External" /><Relationship Id="rId176" Type="http://schemas.openxmlformats.org/officeDocument/2006/relationships/hyperlink" Target="LAT%20PDR%20RFAs/RFA%2046%20Response/FW%20GLAST%20Project%20RFA%20Responses%20for%20Originator%20Review.htm" TargetMode="External" /><Relationship Id="rId177" Type="http://schemas.openxmlformats.org/officeDocument/2006/relationships/hyperlink" Target="LAT%20PDR%20RFAs/RFA%2048%20Response/FW%20GLAST%20Project%20RFA%20Responses%20for%20Originator%20Review.htm" TargetMode="External" /><Relationship Id="rId178" Type="http://schemas.openxmlformats.org/officeDocument/2006/relationships/hyperlink" Target="LAT%20PDR%20RFAs/RFA%2015%20Response/RE%20GLAST%20Project%20RFA%20Responses%20for%20Originator%20Review.htm" TargetMode="External" /><Relationship Id="rId179" Type="http://schemas.openxmlformats.org/officeDocument/2006/relationships/hyperlink" Target="LAT%20PDR%20RFAs/RFA%2044%20Response/FW%20GLAST%20Project%20RFA%20Responses%20for%20Originator%20Review.htm" TargetMode="External" /><Relationship Id="rId180"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MPDR%20RFAs\MPDR%20RFA%201.ppt" TargetMode="External" /><Relationship Id="rId2" Type="http://schemas.openxmlformats.org/officeDocument/2006/relationships/hyperlink" Target="MPDR%20RFAs\MPDR%20RFA%202.ppt" TargetMode="External" /><Relationship Id="rId3" Type="http://schemas.openxmlformats.org/officeDocument/2006/relationships/hyperlink" Target="MPDR%20RFAs\MPDR%20RFA%203.ppt" TargetMode="External" /><Relationship Id="rId4" Type="http://schemas.openxmlformats.org/officeDocument/2006/relationships/hyperlink" Target="MPDR%20RFAs\MPDR%20RFA%204.ppt" TargetMode="External" /><Relationship Id="rId5" Type="http://schemas.openxmlformats.org/officeDocument/2006/relationships/hyperlink" Target="MPDR%20RFAs\MPDR%20RFA%205.ppt" TargetMode="External" /><Relationship Id="rId6" Type="http://schemas.openxmlformats.org/officeDocument/2006/relationships/hyperlink" Target="MPDR%20RFAs\MPDR%20RFA%206.ppt" TargetMode="External" /><Relationship Id="rId7" Type="http://schemas.openxmlformats.org/officeDocument/2006/relationships/hyperlink" Target="MPDR%20RFAs\MPDR%20RFA%207.ppt" TargetMode="External" /><Relationship Id="rId8" Type="http://schemas.openxmlformats.org/officeDocument/2006/relationships/hyperlink" Target="MPDR%20RFAs\MPDR%20RFA%208.ppt" TargetMode="External" /><Relationship Id="rId9" Type="http://schemas.openxmlformats.org/officeDocument/2006/relationships/hyperlink" Target="MPDR%20RFAs\RFA%204%20Response\MPDR%20RFA%204%20Response.doc" TargetMode="External" /><Relationship Id="rId10" Type="http://schemas.openxmlformats.org/officeDocument/2006/relationships/hyperlink" Target="MPDR%20RFAs\RFA%204%20Response\GBM_MPE_Rev1_080103.pdf" TargetMode="External" /><Relationship Id="rId11" Type="http://schemas.openxmlformats.org/officeDocument/2006/relationships/hyperlink" Target="MPDR%20RFAs\RFA%203%20Response\MPDR%20RFA%203%20Response.doc" TargetMode="External" /><Relationship Id="rId12" Type="http://schemas.openxmlformats.org/officeDocument/2006/relationships/hyperlink" Target="MPDR%20RFAs\RFA%202%20Response\MPDR%20RFA%202%20Response.doc" TargetMode="External" /><Relationship Id="rId13" Type="http://schemas.openxmlformats.org/officeDocument/2006/relationships/hyperlink" Target="MPDR%20RFAs\RFA%207%20Response\MPDR%20RFA%207%20Response.doc" TargetMode="External" /><Relationship Id="rId14" Type="http://schemas.openxmlformats.org/officeDocument/2006/relationships/hyperlink" Target="MPDR%20RFAs\RFA%208%20Response\MPDR%20RFA%208%20response.doc" TargetMode="External" /><Relationship Id="rId15" Type="http://schemas.openxmlformats.org/officeDocument/2006/relationships/hyperlink" Target="MPDR%20RFAs\RFA%206%20Response\MPDR%20RFA%206%20Response.doc" TargetMode="External" /><Relationship Id="rId16" Type="http://schemas.openxmlformats.org/officeDocument/2006/relationships/hyperlink" Target="GS%20SDR%20RFAs\GLAST%20SDR%20G001.doc" TargetMode="External" /><Relationship Id="rId17" Type="http://schemas.openxmlformats.org/officeDocument/2006/relationships/hyperlink" Target="GS%20SDR%20RFAs\GLAST%20SDR%20G002.doc" TargetMode="External" /><Relationship Id="rId18" Type="http://schemas.openxmlformats.org/officeDocument/2006/relationships/hyperlink" Target="GS%20SDR%20RFAs\GLAST%20SDR%20G003.doc" TargetMode="External" /><Relationship Id="rId19" Type="http://schemas.openxmlformats.org/officeDocument/2006/relationships/hyperlink" Target="GS%20SDR%20RFAs\GLAST%20SDR%20G004.doc" TargetMode="External" /><Relationship Id="rId20" Type="http://schemas.openxmlformats.org/officeDocument/2006/relationships/hyperlink" Target="GS%20SDR%20RFAs\GLAST%20SDR%20G005.doc" TargetMode="External" /><Relationship Id="rId21" Type="http://schemas.openxmlformats.org/officeDocument/2006/relationships/hyperlink" Target="GS%20SDR%20RFAs\GLAST%20SDR%20G006.doc" TargetMode="External" /><Relationship Id="rId22" Type="http://schemas.openxmlformats.org/officeDocument/2006/relationships/hyperlink" Target="GS%20SDR%20RFAs\GLAST%20SDR%20G007.doc" TargetMode="External" /><Relationship Id="rId23" Type="http://schemas.openxmlformats.org/officeDocument/2006/relationships/hyperlink" Target="GS%20SDR%20RFAs\GLAST%20SDR%20G008.doc" TargetMode="External" /><Relationship Id="rId24" Type="http://schemas.openxmlformats.org/officeDocument/2006/relationships/hyperlink" Target="GS%20SDR%20RFAs\GLAST%20SDR%20G009.doc" TargetMode="External" /><Relationship Id="rId25" Type="http://schemas.openxmlformats.org/officeDocument/2006/relationships/hyperlink" Target="GS%20SDR%20RFAs\GLAST%20SDR%20G010.doc" TargetMode="External" /><Relationship Id="rId26" Type="http://schemas.openxmlformats.org/officeDocument/2006/relationships/hyperlink" Target="GS%20SDR%20RFAs\GLAST%20SDR%20G011.doc" TargetMode="External" /><Relationship Id="rId27" Type="http://schemas.openxmlformats.org/officeDocument/2006/relationships/hyperlink" Target="GS%20SDR%20RFAs\GLAST%20SDR%20G012.doc" TargetMode="External" /><Relationship Id="rId28" Type="http://schemas.openxmlformats.org/officeDocument/2006/relationships/hyperlink" Target="GS%20SDR%20RFAs\GLAST%20SDR%20G013.doc" TargetMode="External" /><Relationship Id="rId29" Type="http://schemas.openxmlformats.org/officeDocument/2006/relationships/hyperlink" Target="GS%20SDR%20RFAs\GLAST%20SDR%20G014.doc" TargetMode="External" /><Relationship Id="rId30" Type="http://schemas.openxmlformats.org/officeDocument/2006/relationships/hyperlink" Target="GS%20SDR%20RFAs\GLAST%20SDR%20G015.doc" TargetMode="External" /><Relationship Id="rId31" Type="http://schemas.openxmlformats.org/officeDocument/2006/relationships/hyperlink" Target="GS%20SDR%20RFAs\GLAST%20SDR%20G016.doc" TargetMode="External" /><Relationship Id="rId32" Type="http://schemas.openxmlformats.org/officeDocument/2006/relationships/hyperlink" Target="GS%20SDR%20RFAs\GLAST%20SDR%20G017.doc" TargetMode="External" /><Relationship Id="rId33" Type="http://schemas.openxmlformats.org/officeDocument/2006/relationships/hyperlink" Target="GS%20SDR%20RFAs\GLAST%20SDR%20G018.doc" TargetMode="External" /><Relationship Id="rId34" Type="http://schemas.openxmlformats.org/officeDocument/2006/relationships/hyperlink" Target="GS%20SDR%20RFAs\GLAST%20SDR%20G019.doc" TargetMode="External" /><Relationship Id="rId35" Type="http://schemas.openxmlformats.org/officeDocument/2006/relationships/hyperlink" Target="GS%20SDR%20RFAs\GLAST%20SDR%20G020.doc" TargetMode="External" /><Relationship Id="rId36" Type="http://schemas.openxmlformats.org/officeDocument/2006/relationships/hyperlink" Target="GS%20SDR%20RFAs\GLAST%20SDR%20G021.doc" TargetMode="External" /><Relationship Id="rId37" Type="http://schemas.openxmlformats.org/officeDocument/2006/relationships/hyperlink" Target="GS%20SDR%20RFAs\GLAST%20SDR%20G022.doc" TargetMode="External" /><Relationship Id="rId38" Type="http://schemas.openxmlformats.org/officeDocument/2006/relationships/hyperlink" Target="GS%20SDR%20RFAs\GLAST%20SDR%20G023.doc" TargetMode="External" /><Relationship Id="rId39" Type="http://schemas.openxmlformats.org/officeDocument/2006/relationships/hyperlink" Target="GS%20SDR%20RFAs\GLAST%20SDR%20G024.doc" TargetMode="External" /><Relationship Id="rId40" Type="http://schemas.openxmlformats.org/officeDocument/2006/relationships/hyperlink" Target="GS%20SDR%20RFAs\GLAST%20SDR%20G025.doc" TargetMode="External" /><Relationship Id="rId41" Type="http://schemas.openxmlformats.org/officeDocument/2006/relationships/hyperlink" Target="GS%20SDR%20RFAs\GLAST%20SDR%20G026.doc" TargetMode="External" /><Relationship Id="rId42" Type="http://schemas.openxmlformats.org/officeDocument/2006/relationships/hyperlink" Target="GS%20SDR%20RFAs\GLAST%20SDR%20G027.doc" TargetMode="External" /><Relationship Id="rId43" Type="http://schemas.openxmlformats.org/officeDocument/2006/relationships/hyperlink" Target="GS%20SDR%20RFAs\GLAST%20SDR%20G028.doc" TargetMode="External" /><Relationship Id="rId44" Type="http://schemas.openxmlformats.org/officeDocument/2006/relationships/hyperlink" Target="GS%20SDR%20RFAs\GLAST%20SDR%20G029.doc" TargetMode="External" /><Relationship Id="rId45" Type="http://schemas.openxmlformats.org/officeDocument/2006/relationships/hyperlink" Target="GS%20SDR%20RFAs\GLAST%20SDR%20G030.doc" TargetMode="External" /><Relationship Id="rId46" Type="http://schemas.openxmlformats.org/officeDocument/2006/relationships/hyperlink" Target="GS%20SDR%20RFAs\GLAST%20SDR%20G031.doc" TargetMode="External" /><Relationship Id="rId47" Type="http://schemas.openxmlformats.org/officeDocument/2006/relationships/hyperlink" Target="GS%20SDR%20RFAs\GLAST%20SDR%20G032.doc" TargetMode="External" /><Relationship Id="rId48" Type="http://schemas.openxmlformats.org/officeDocument/2006/relationships/hyperlink" Target="GS%20SDR%20RFAs\GLAST%20SDR%20G033.doc" TargetMode="External" /><Relationship Id="rId49" Type="http://schemas.openxmlformats.org/officeDocument/2006/relationships/hyperlink" Target="GS%20SDR%20RFAs\GLAST%20SDR%20G034.doc" TargetMode="External" /><Relationship Id="rId50" Type="http://schemas.openxmlformats.org/officeDocument/2006/relationships/hyperlink" Target="GS%20SDR%20RFAs\GLAST%20SDR%20G035.doc" TargetMode="External" /><Relationship Id="rId51" Type="http://schemas.openxmlformats.org/officeDocument/2006/relationships/hyperlink" Target="GS%20SDR%20RFAs\GLAST%20SDR%20G036.doc" TargetMode="External" /><Relationship Id="rId52" Type="http://schemas.openxmlformats.org/officeDocument/2006/relationships/hyperlink" Target="GS%20SDR%20RFAs\RFA%204%20Response\GS%20SDR%20RFA%204%20Response.doc" TargetMode="External" /><Relationship Id="rId53" Type="http://schemas.openxmlformats.org/officeDocument/2006/relationships/hyperlink" Target="GS%20SDR%20RFAs\RFA%203%20Response\GS%20SDR%20RFA%203%20Response.doc" TargetMode="External" /><Relationship Id="rId54" Type="http://schemas.openxmlformats.org/officeDocument/2006/relationships/hyperlink" Target="GS%20SDR%20RFAs\RFA%202%20Response\GS%20SDR%20RFA%202%20Response.doc" TargetMode="External" /><Relationship Id="rId55" Type="http://schemas.openxmlformats.org/officeDocument/2006/relationships/hyperlink" Target="GS%20SDR%20RFAs/RFA%202%20Response/SDR%20Open%20Items%20for%20RFA%202%20Final%20Response%20032305.ppt" TargetMode="External" /><Relationship Id="rId56" Type="http://schemas.openxmlformats.org/officeDocument/2006/relationships/hyperlink" Target="GS%20SDR%20RFAs\RFA%206%20Response\GS%20SDR%20RFA%206%20Response.doc" TargetMode="External" /><Relationship Id="rId57" Type="http://schemas.openxmlformats.org/officeDocument/2006/relationships/hyperlink" Target="GS%20SDR%20RFAs\RFA%2032%20Response\GS%20SDR%20RFA%2032%20Response.doc" TargetMode="External" /><Relationship Id="rId58" Type="http://schemas.openxmlformats.org/officeDocument/2006/relationships/hyperlink" Target="GS%20SDR%20RFAs\RFA%2024%20Response\GS%20SDR%20RFA%2024%20Response.doc" TargetMode="External" /><Relationship Id="rId59" Type="http://schemas.openxmlformats.org/officeDocument/2006/relationships/hyperlink" Target="GS%20SDR%20RFAs\RFA%2013%20Response\GS%20SDR%20RFA%2013%20Response.doc" TargetMode="External" /><Relationship Id="rId60" Type="http://schemas.openxmlformats.org/officeDocument/2006/relationships/hyperlink" Target="GS%20SDR%20RFAs\RFA%2025%20Response\GS%20SDR%20RFA%2025%20Response.doc" TargetMode="External" /><Relationship Id="rId61" Type="http://schemas.openxmlformats.org/officeDocument/2006/relationships/hyperlink" Target="GS%20SDR%20RFAs\RFA%2017%20Response\GS%20SDR%20RFA%2017%20Response.doc" TargetMode="External" /><Relationship Id="rId62" Type="http://schemas.openxmlformats.org/officeDocument/2006/relationships/hyperlink" Target="GS%20SDR%20RFAs\RFA%2015%20Response\GS%20SDR%20RFA%2015%20Response.doc" TargetMode="External" /><Relationship Id="rId63" Type="http://schemas.openxmlformats.org/officeDocument/2006/relationships/hyperlink" Target="GS%20SDR%20RFAs\RFA%2012%20Response\GS%20SDR%20RFA%2012%20Response.doc" TargetMode="External" /><Relationship Id="rId64" Type="http://schemas.openxmlformats.org/officeDocument/2006/relationships/hyperlink" Target="GS%20SDR%20RFAs\RFA%208%20Response\GS%20SDR%20RFA%208%20Response.doc" TargetMode="External" /><Relationship Id="rId65" Type="http://schemas.openxmlformats.org/officeDocument/2006/relationships/hyperlink" Target="GS%20SDR%20RFAs\RFA%2011%20Response\GS%20SDR%20RFA%2011%20Response.doc" TargetMode="External" /><Relationship Id="rId66" Type="http://schemas.openxmlformats.org/officeDocument/2006/relationships/hyperlink" Target="GS%20SDR%20RFAs\RFA%2036%20Response\GSRD%20Test%20Matrix%200923043.xls" TargetMode="External" /><Relationship Id="rId67" Type="http://schemas.openxmlformats.org/officeDocument/2006/relationships/hyperlink" Target="GS%20SDR%20RFAs\RFA%2036%20Response\GS%20SDR%20RFA%2036%20Response%20RevA.doc" TargetMode="External" /><Relationship Id="rId68" Type="http://schemas.openxmlformats.org/officeDocument/2006/relationships/hyperlink" Target="GS%20SDR%20RFAs\RFA%2031%20Response\GS%20SDR%20RFA%2031%20Response.doc" TargetMode="External" /><Relationship Id="rId69" Type="http://schemas.openxmlformats.org/officeDocument/2006/relationships/hyperlink" Target="GS%20SDR%20RFAs\RFA%2029%20Response\GS%20SDR%20RFA%2029%20Response.doc" TargetMode="External" /><Relationship Id="rId70" Type="http://schemas.openxmlformats.org/officeDocument/2006/relationships/hyperlink" Target="GS%20SDR%20RFAs/RFA%207%20Response/GS%20SDR%20RFA%207%20Response%20RevB.doc" TargetMode="External" /><Relationship Id="rId71" Type="http://schemas.openxmlformats.org/officeDocument/2006/relationships/hyperlink" Target="GS%20SDR%20RFAs\RFA%2018%20Response\GS%20SDR%20RFA%2018%20Response.doc" TargetMode="External" /><Relationship Id="rId72" Type="http://schemas.openxmlformats.org/officeDocument/2006/relationships/hyperlink" Target="GS%20SDR%20RFAs\RFA%2028%20Response\GS%20SDR%20RFA%2028%20Response%20RevB.doc" TargetMode="External" /><Relationship Id="rId73" Type="http://schemas.openxmlformats.org/officeDocument/2006/relationships/hyperlink" Target="GS%20SDR%20RFAs\RFA%2020%20Response\GS%20SDR%20RFA%2020%20Response.doc" TargetMode="External" /><Relationship Id="rId74" Type="http://schemas.openxmlformats.org/officeDocument/2006/relationships/hyperlink" Target="GS%20SDR%20RFAs\RFA%2034%20Response\GS%20SDR%20RFA%2034%20Response.doc" TargetMode="External" /><Relationship Id="rId75" Type="http://schemas.openxmlformats.org/officeDocument/2006/relationships/hyperlink" Target="GS%20SDR%20RFAs\RFA%2019%20Response\GS%20SDR%20RFA%2019%20Response.doc" TargetMode="External" /><Relationship Id="rId76" Type="http://schemas.openxmlformats.org/officeDocument/2006/relationships/hyperlink" Target="GS%20SDR%20RFAs\RFA%205%20Response\GS%20SDR%20RFA%205%20Response%20RevA.doc" TargetMode="External" /><Relationship Id="rId77" Type="http://schemas.openxmlformats.org/officeDocument/2006/relationships/hyperlink" Target="GS%20SDR%20RFAs/RFA%209%20Response/GS%20SDR%20RFA%209%20Response%20RevC.doc" TargetMode="External" /><Relationship Id="rId78" Type="http://schemas.openxmlformats.org/officeDocument/2006/relationships/hyperlink" Target="GS%20SDR%20RFAs\RFA%2027%20Response\GS%20SDR%20RFA%2027%20Response.doc" TargetMode="External" /><Relationship Id="rId79" Type="http://schemas.openxmlformats.org/officeDocument/2006/relationships/hyperlink" Target="GS%20SDR%20RFAs\RFA%2033%20Response\GS%20SDR%20RFA%2033%20Response.doc" TargetMode="External" /><Relationship Id="rId80" Type="http://schemas.openxmlformats.org/officeDocument/2006/relationships/hyperlink" Target="GS%20SDR%20RFAs/RFA%2010%20Response/GS%20SDR%20RFA%2010%20Response%20RevB.doc" TargetMode="External" /><Relationship Id="rId81" Type="http://schemas.openxmlformats.org/officeDocument/2006/relationships/hyperlink" Target="GS%20SDR%20RFAs\RFA%2026%20Response\GS%20SDR%20RFA%2026%20Response.doc" TargetMode="External" /><Relationship Id="rId82" Type="http://schemas.openxmlformats.org/officeDocument/2006/relationships/hyperlink" Target="GS%20SDR%20RFAs\RFA%2016%20Response\GS%20SDR%20RFA%2016%20Response.doc" TargetMode="External" /><Relationship Id="rId83" Type="http://schemas.openxmlformats.org/officeDocument/2006/relationships/hyperlink" Target="GS%20SDR%20RFAs\RFA%2035%20Response\GS%20SDR%20RFA%2035%20Response.doc" TargetMode="External" /><Relationship Id="rId84" Type="http://schemas.openxmlformats.org/officeDocument/2006/relationships/hyperlink" Target="GS%20SDR%20RFAs/RFA%2023%20Response/GS%20SDR%20RFA%2023%20Response%20RevA.doc" TargetMode="External" /><Relationship Id="rId85" Type="http://schemas.openxmlformats.org/officeDocument/2006/relationships/hyperlink" Target="GS%20SDR%20RFAs/RFA%2021%20Response/GS%20SDR%20RFA%2021%20Response.doc" TargetMode="External" /><Relationship Id="rId86" Type="http://schemas.openxmlformats.org/officeDocument/2006/relationships/hyperlink" Target="GS%20SDR%20RFAs/RFA%2021%20Response/SWIFT_Star_Cat_RFA21.doc" TargetMode="External" /><Relationship Id="rId87" Type="http://schemas.openxmlformats.org/officeDocument/2006/relationships/hyperlink" Target="GS%20SDR%20RFAs/RFA%2022%20Response/GS%20SDR%20RFA%2022%20Response.doc" TargetMode="External" /><Relationship Id="rId88" Type="http://schemas.openxmlformats.org/officeDocument/2006/relationships/hyperlink" Target="GS%20SDR%20RFAs/RFA%2022%20Response/GLAST%20Ground%20System%20G001%20G022%20G030%20RMA%20RevA.doc" TargetMode="External" /><Relationship Id="rId89" Type="http://schemas.openxmlformats.org/officeDocument/2006/relationships/hyperlink" Target="GS%20SDR%20RFAs/RFA%201%20Response/GS%20SDR%20RFA%201%20Response.doc" TargetMode="External" /><Relationship Id="rId90" Type="http://schemas.openxmlformats.org/officeDocument/2006/relationships/hyperlink" Target="GS%20SDR%20RFAs/RFA%201%20Response/GLAST%20Ground%20System%20G001%20G022%20G030%20RMA%20RevA.doc" TargetMode="External" /><Relationship Id="rId91" Type="http://schemas.openxmlformats.org/officeDocument/2006/relationships/hyperlink" Target="GS%20SDR%20RFAs/RFA%2030%20Response/GS%20SDR%20RFA%2030%20Response.doc" TargetMode="External" /><Relationship Id="rId92" Type="http://schemas.openxmlformats.org/officeDocument/2006/relationships/hyperlink" Target="GS%20SDR%20RFAs/RFA%2030%20Response/GLAST%20Ground%20System%20G001%20G022%20G030%20RMA%20RevA.doc" TargetMode="External" /><Relationship Id="rId93" Type="http://schemas.openxmlformats.org/officeDocument/2006/relationships/hyperlink" Target="GS%20SDR%20RFAs/RFA%205%20Response/Fwd%20Re%20Fwd%20Another%20GLAST%20Project%20Approved%20RFA%20Response.htm" TargetMode="External" /><Relationship Id="rId94" Type="http://schemas.openxmlformats.org/officeDocument/2006/relationships/hyperlink" Target="GS%20SDR%20RFAs/RFA%2016%20Response/Fwd%20Re%20Fwd%202%20Additional%20Project%20Approved%20GS%20SDR%20RFAs.htm" TargetMode="External" /><Relationship Id="rId95" Type="http://schemas.openxmlformats.org/officeDocument/2006/relationships/hyperlink" Target="GS%20SDR%20RFAs/RFA%2033%20Response/Fwd%20Re%20Fwd%202%20Additional%20Project%20Approved%20GS%20SDR%20RFAs.htm" TargetMode="External" /><Relationship Id="rId96" Type="http://schemas.openxmlformats.org/officeDocument/2006/relationships/hyperlink" Target="GS%20SDR%20RFAs/RFA%2032%20Response/Fwd%20GLAST%20GSDR%20RFA%2032%20response.htm" TargetMode="External" /><Relationship Id="rId97" Type="http://schemas.openxmlformats.org/officeDocument/2006/relationships/hyperlink" Target="GS%20SDR%20RFAs/RFA%2027%20Response/GOANS%20Closed%20RFAs%20By%20Menrad.doc" TargetMode="External" /><Relationship Id="rId98" Type="http://schemas.openxmlformats.org/officeDocument/2006/relationships/hyperlink" Target="GS%20SDR%20RFAs/RFA%2026%20Response/GOANS%20Closed%20RFAs%20By%20Menrad.doc" TargetMode="External" /><Relationship Id="rId99" Type="http://schemas.openxmlformats.org/officeDocument/2006/relationships/hyperlink" Target="GS%20SDR%20RFAs/RFA%2010%20Response/GOANS%20Closed%20RFAs%20By%20Menrad.doc" TargetMode="External" /><Relationship Id="rId100" Type="http://schemas.openxmlformats.org/officeDocument/2006/relationships/hyperlink" Target="GS%20SDR%20RFAs/RFA%201%20Response/GOANS%20EMail%20For%20RFA%20Closure.doc" TargetMode="External" /><Relationship Id="rId101" Type="http://schemas.openxmlformats.org/officeDocument/2006/relationships/hyperlink" Target="GS%20SDR%20RFAs/RFA%202%20Response/GOANS%20EMail%20For%20RFA%20Closure.doc" TargetMode="External" /><Relationship Id="rId102" Type="http://schemas.openxmlformats.org/officeDocument/2006/relationships/hyperlink" Target="GS%20SDR%20RFAs/RFA%208%20Response/GOANS%20EMail%20For%20RFA%20Closure.doc" TargetMode="External" /><Relationship Id="rId103" Type="http://schemas.openxmlformats.org/officeDocument/2006/relationships/hyperlink" Target="GS%20SDR%20RFAs/RFA%209%20Response/GOANS%20EMail%20For%20RFA%20Closure.doc" TargetMode="External" /><Relationship Id="rId104" Type="http://schemas.openxmlformats.org/officeDocument/2006/relationships/hyperlink" Target="GS%20SDR%20RFAs/RFA%2011%20Response/GOANS%20EMail%20For%20RFA%20Closure.doc" TargetMode="External" /><Relationship Id="rId105" Type="http://schemas.openxmlformats.org/officeDocument/2006/relationships/hyperlink" Target="GS%20SDR%20RFAs/RFA%2012%20Response/GOANS%20EMail%20For%20RFA%20Closure.doc" TargetMode="External" /><Relationship Id="rId106" Type="http://schemas.openxmlformats.org/officeDocument/2006/relationships/hyperlink" Target="GS%20SDR%20RFAs/RFA%2013%20Response/GOANS%20EMail%20For%20RFA%20Closure.doc" TargetMode="External" /><Relationship Id="rId107" Type="http://schemas.openxmlformats.org/officeDocument/2006/relationships/hyperlink" Target="GS%20SDR%20RFAs/RFA%2015%20Response/GOANS%20EMail%20For%20RFA%20Closure.doc" TargetMode="External" /><Relationship Id="rId108" Type="http://schemas.openxmlformats.org/officeDocument/2006/relationships/hyperlink" Target="GS%20SDR%20RFAs/RFA%2017%20Response/GOANS%20EMail%20For%20RFA%20Closure.doc" TargetMode="External" /><Relationship Id="rId109" Type="http://schemas.openxmlformats.org/officeDocument/2006/relationships/hyperlink" Target="GS%20SDR%20RFAs/RFA%2018%20Response/GOANS%20EMail%20For%20RFA%20Closure.doc" TargetMode="External" /><Relationship Id="rId110" Type="http://schemas.openxmlformats.org/officeDocument/2006/relationships/hyperlink" Target="GS%20SDR%20RFAs/RFA%2021%20Response/GOANS%20EMail%20For%20RFA%20Closure.doc" TargetMode="External" /><Relationship Id="rId111" Type="http://schemas.openxmlformats.org/officeDocument/2006/relationships/hyperlink" Target="GS%20SDR%20RFAs/RFA%2022%20Response/GOANS%20EMail%20For%20RFA%20Closure.doc" TargetMode="External" /><Relationship Id="rId112" Type="http://schemas.openxmlformats.org/officeDocument/2006/relationships/hyperlink" Target="GS%20SDR%20RFAs/RFA%2023%20Response/GOANS%20EMail%20For%20RFA%20Closure.doc" TargetMode="External" /><Relationship Id="rId113" Type="http://schemas.openxmlformats.org/officeDocument/2006/relationships/hyperlink" Target="GS%20SDR%20RFAs/RFA%2028%20Response/GOANS%20EMail%20For%20RFA%20Closure.doc" TargetMode="External" /><Relationship Id="rId114" Type="http://schemas.openxmlformats.org/officeDocument/2006/relationships/hyperlink" Target="GS%20SDR%20RFAs/RFA%2029%20Response/GOANS%20Closed%20RFAs%20By%20Menrad.doc" TargetMode="External" /><Relationship Id="rId115" Type="http://schemas.openxmlformats.org/officeDocument/2006/relationships/hyperlink" Target="GS%20SDR%20RFAs/RFA%2030%20Response/GOANS%20EMail%20For%20RFA%20Closure.doc" TargetMode="External" /><Relationship Id="rId116" Type="http://schemas.openxmlformats.org/officeDocument/2006/relationships/hyperlink" Target="GS%20SDR%20RFAs/RFA%2034%20Response/GOANS%20EMail%20For%20RFA%20Closure.doc" TargetMode="External" /><Relationship Id="rId117" Type="http://schemas.openxmlformats.org/officeDocument/2006/relationships/hyperlink" Target="GS%20SDR%20RFAs/RFA%2036%20Response/GOANS%20EMail%20For%20RFA%20Closure.doc" TargetMode="External" /><Relationship Id="rId118" Type="http://schemas.openxmlformats.org/officeDocument/2006/relationships/hyperlink" Target="GS%20SDR%20RFAs/RFA%204%20Response/Fwd%20Re%20GLAST%20Approval%20of%20SDR%20RFA%204%20(See%20Attached).htm" TargetMode="External" /><Relationship Id="rId119" Type="http://schemas.openxmlformats.org/officeDocument/2006/relationships/hyperlink" Target="GS%20SDR%20RFAs/RFA%2019%20Response/GOANS%20Closed%20RFAs%20By%20Menrad.doc" TargetMode="External" /><Relationship Id="rId120" Type="http://schemas.openxmlformats.org/officeDocument/2006/relationships/hyperlink" Target="GS%20SDR%20RFAs/RFA%203%20Response/GOANS%20Closed%20RFAs%20By%20Menrad.doc" TargetMode="External" /><Relationship Id="rId121" Type="http://schemas.openxmlformats.org/officeDocument/2006/relationships/hyperlink" Target="GS%20SDR%20RFAs/RFA%2031%20Response/GOANS%20Closed%20RFAs%20By%20Menrad.doc" TargetMode="External" /><Relationship Id="rId122" Type="http://schemas.openxmlformats.org/officeDocument/2006/relationships/hyperlink" Target="GS%20SDR%20RFAs/RFA%206%20Response/Fwd%20Re%20GLAST%20GSDR%20RFA%2006%20Response.htm" TargetMode="External" /><Relationship Id="rId123" Type="http://schemas.openxmlformats.org/officeDocument/2006/relationships/hyperlink" Target="GS%20SDR%20RFAs/RFA%2025%20Response/Fwd%20Re%20GLAST%20SDR%20RFA%2025%20(CLOSED).htm" TargetMode="External" /><Relationship Id="rId124" Type="http://schemas.openxmlformats.org/officeDocument/2006/relationships/hyperlink" Target="GS%20SDR%20RFAs/RFA%2020%20Response/GOANS%20EMail%20For%20RFA%20Closure.doc" TargetMode="External" /><Relationship Id="rId125" Type="http://schemas.openxmlformats.org/officeDocument/2006/relationships/hyperlink" Target="GS%20SDR%20RFAs/RFA%2014%20Response/GS%20SDR%20RFA%2014%20Response.doc" TargetMode="External" /><Relationship Id="rId126" Type="http://schemas.openxmlformats.org/officeDocument/2006/relationships/hyperlink" Target="GS%20SDR%20RFAs/RFA%2014%20Response/Fwd%20Re%20GLAST%20SDR%20RFA%2014.htm" TargetMode="External" /><Relationship Id="rId127" Type="http://schemas.openxmlformats.org/officeDocument/2006/relationships/hyperlink" Target="GS%20SDR%20RFAs/RFA%2035%20Response/GSRD%20Test%20Matrix%200923043.xls" TargetMode="External" /><Relationship Id="rId128"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hyperlink" Target="MCDR%20RFAs\MCDR%20RFA%201.doc" TargetMode="External" /><Relationship Id="rId2" Type="http://schemas.openxmlformats.org/officeDocument/2006/relationships/hyperlink" Target="MCDR%20RFAs\MCDR%20RFA%202.doc" TargetMode="External" /><Relationship Id="rId3" Type="http://schemas.openxmlformats.org/officeDocument/2006/relationships/hyperlink" Target="MCDR%20RFAs\MCDR%20RFA%203.doc" TargetMode="External" /><Relationship Id="rId4" Type="http://schemas.openxmlformats.org/officeDocument/2006/relationships/hyperlink" Target="MCDR%20RFAs\MCDR%20RFA%204.doc" TargetMode="External" /><Relationship Id="rId5" Type="http://schemas.openxmlformats.org/officeDocument/2006/relationships/hyperlink" Target="MCDR%20RFAs\MCDR%20RFA%205.doc" TargetMode="External" /><Relationship Id="rId6" Type="http://schemas.openxmlformats.org/officeDocument/2006/relationships/hyperlink" Target="MCDR%20RFAs\MCDR%20RFA%206.doc" TargetMode="External" /><Relationship Id="rId7" Type="http://schemas.openxmlformats.org/officeDocument/2006/relationships/hyperlink" Target="MCDR%20RFAs\MCDR%20RFA%207.doc" TargetMode="External" /><Relationship Id="rId8" Type="http://schemas.openxmlformats.org/officeDocument/2006/relationships/hyperlink" Target="MCDR%20RFAs\MCDR%20RFA%208.doc" TargetMode="External" /><Relationship Id="rId9" Type="http://schemas.openxmlformats.org/officeDocument/2006/relationships/hyperlink" Target="MCDR%20RFAs\MCDR%20RFA%209.doc" TargetMode="External" /><Relationship Id="rId10" Type="http://schemas.openxmlformats.org/officeDocument/2006/relationships/hyperlink" Target="MCDR%20RFAs\MCDR%20RFA%2010.doc" TargetMode="External" /><Relationship Id="rId11" Type="http://schemas.openxmlformats.org/officeDocument/2006/relationships/hyperlink" Target="MCDR%20RFAs\MCDR%20RFA%2011.doc" TargetMode="External" /><Relationship Id="rId12" Type="http://schemas.openxmlformats.org/officeDocument/2006/relationships/hyperlink" Target="MCDR%20RFAs\MCDR%20RFA%2012.doc" TargetMode="External" /><Relationship Id="rId13" Type="http://schemas.openxmlformats.org/officeDocument/2006/relationships/hyperlink" Target="MCDR%20RFAs\MCDR%20RFA%2013.doc" TargetMode="External" /><Relationship Id="rId14" Type="http://schemas.openxmlformats.org/officeDocument/2006/relationships/hyperlink" Target="MCDR%20RFAs\MCDR%20RFA%2014.doc" TargetMode="External" /><Relationship Id="rId15" Type="http://schemas.openxmlformats.org/officeDocument/2006/relationships/hyperlink" Target="MCDR%20RFAs\MCDR%20RFA%2015.doc" TargetMode="External" /><Relationship Id="rId16" Type="http://schemas.openxmlformats.org/officeDocument/2006/relationships/hyperlink" Target="MCDR%20RFAs\MCDR%20RFA%2016.doc" TargetMode="External" /><Relationship Id="rId17" Type="http://schemas.openxmlformats.org/officeDocument/2006/relationships/hyperlink" Target="MCDR%20RFAs\MCDR%20RFA%2017.doc" TargetMode="External" /><Relationship Id="rId18" Type="http://schemas.openxmlformats.org/officeDocument/2006/relationships/hyperlink" Target="MCDR%20RFAs\MCDR%20RFA%2018.doc" TargetMode="External" /><Relationship Id="rId19" Type="http://schemas.openxmlformats.org/officeDocument/2006/relationships/hyperlink" Target="MCDR%20RFAs\MCDR%20Recommendation%201.doc" TargetMode="External" /><Relationship Id="rId20" Type="http://schemas.openxmlformats.org/officeDocument/2006/relationships/hyperlink" Target="MCDR%20RFAs\RFA%2014%20Response\MCDR%20RFA%2014%20Response.doc" TargetMode="External" /><Relationship Id="rId21" Type="http://schemas.openxmlformats.org/officeDocument/2006/relationships/hyperlink" Target="MCDR%20RFAs\RFA%206%20Response\MCDR%20RFA%206%20Response.doc" TargetMode="External" /><Relationship Id="rId22" Type="http://schemas.openxmlformats.org/officeDocument/2006/relationships/hyperlink" Target="MCDR%20RFAs\RFA%2012%20Response\MCDR%20RFA%2012%20Response.doc" TargetMode="External" /><Relationship Id="rId23" Type="http://schemas.openxmlformats.org/officeDocument/2006/relationships/hyperlink" Target="MCDR%20RFAs/RFA%2010%20Response/MCDR%20RFA%2010%20Response%20RevB.doc" TargetMode="External" /><Relationship Id="rId24" Type="http://schemas.openxmlformats.org/officeDocument/2006/relationships/hyperlink" Target="MCDR%20RFAs\RFA%207%20Response\MCDR%20RFA%207%20Response.doc" TargetMode="External" /><Relationship Id="rId25" Type="http://schemas.openxmlformats.org/officeDocument/2006/relationships/hyperlink" Target="MCDR%20RFAs\RFA%201%20Response\MCDR%20RFA%201%20Response%20RevA.doc" TargetMode="External" /><Relationship Id="rId26" Type="http://schemas.openxmlformats.org/officeDocument/2006/relationships/hyperlink" Target="MCDR%20RFAs\RFA%2013%20Response\MCDR%20RFA%2013%20Response%20RevA.doc" TargetMode="External" /><Relationship Id="rId27" Type="http://schemas.openxmlformats.org/officeDocument/2006/relationships/hyperlink" Target="MCDR%20RFAs\RFA%202%20Response\MCDR%20RFA%202%20Response.doc" TargetMode="External" /><Relationship Id="rId28" Type="http://schemas.openxmlformats.org/officeDocument/2006/relationships/hyperlink" Target="MCDR%20RFAs\RFA%209%20Response\MCDR%20RFA%209%20Response.doc" TargetMode="External" /><Relationship Id="rId29" Type="http://schemas.openxmlformats.org/officeDocument/2006/relationships/hyperlink" Target="MCDR%20RFAs\RFA%209%20Response\Glast%20100704.pdf" TargetMode="External" /><Relationship Id="rId30" Type="http://schemas.openxmlformats.org/officeDocument/2006/relationships/hyperlink" Target="MCDR%20RFAs\RFA%207%20Response\MCDR%20RFA%207%20Response-JR&amp;MB%20comments.doc" TargetMode="External" /><Relationship Id="rId31" Type="http://schemas.openxmlformats.org/officeDocument/2006/relationships/hyperlink" Target="MCDR%20RFAs\RFA%203%20Response\MCDR%20RFA%203%20Response%20RevA.doc" TargetMode="External" /><Relationship Id="rId32" Type="http://schemas.openxmlformats.org/officeDocument/2006/relationships/hyperlink" Target="MCDR%20RFAs/RFA%204%20Response/MCDR%20RFA%204%20Response.doc" TargetMode="External" /><Relationship Id="rId33" Type="http://schemas.openxmlformats.org/officeDocument/2006/relationships/hyperlink" Target="MCDR%20RFAs/RFA%2015%20Response/GLAST%20Reliability%20Data%20Summary.doc" TargetMode="External" /><Relationship Id="rId34" Type="http://schemas.openxmlformats.org/officeDocument/2006/relationships/hyperlink" Target="MCDR%20RFAs/RFA%205%20Response/MCDR%20RFA%205%20Response.doc" TargetMode="External" /><Relationship Id="rId35" Type="http://schemas.openxmlformats.org/officeDocument/2006/relationships/hyperlink" Target="MCDR%20RFAs/RFA%2018%20Response/MCDR%20RFA%2018%20Response%20RevA.doc" TargetMode="External" /><Relationship Id="rId36" Type="http://schemas.openxmlformats.org/officeDocument/2006/relationships/hyperlink" Target="MCDR%20RFAs/RFA%204%20Response/Re%20FW%20GLAST%20RFA%20Responses%20for%20Originator%20Review.htm" TargetMode="External" /><Relationship Id="rId37" Type="http://schemas.openxmlformats.org/officeDocument/2006/relationships/hyperlink" Target="MCDR%20RFAs/RFA%205%20Response/Re%20FW%20GLAST%20RFA%20Responses%20for%20Originator%20Review.htm" TargetMode="External" /><Relationship Id="rId38" Type="http://schemas.openxmlformats.org/officeDocument/2006/relationships/hyperlink" Target="MCDR%20RFAs/RFA%2015%20Response/RE%20GLAST%20MCDR%20RFA%201%20Response%20and%20MCDR%20RFA%2015.htm" TargetMode="External" /><Relationship Id="rId39" Type="http://schemas.openxmlformats.org/officeDocument/2006/relationships/hyperlink" Target="MCDR%20RFAs/RFA%2010%20Response/RE%20GLAST%20Project%20RFA%20Response%20for%20Originator%20Review.htm" TargetMode="External" /><Relationship Id="rId40" Type="http://schemas.openxmlformats.org/officeDocument/2006/relationships/hyperlink" Target="MCDR%20RFAs/RFA%201%20Response/Re%20GLAST%20MCDR%20RFA%201%20Response%20and%20MCDR%20RFA%2015.txt" TargetMode="External" /><Relationship Id="rId41" Type="http://schemas.openxmlformats.org/officeDocument/2006/relationships/hyperlink" Target="MCDR%20RFAs/RFA%2010%20Response/Re%202%20GLAST%20RFAs%20for%20Your%20Review.txt" TargetMode="External" /><Relationship Id="rId42" Type="http://schemas.openxmlformats.org/officeDocument/2006/relationships/hyperlink" Target="MCDR%20RFAs/RFA%2014%20Response/Re%202%20GLAST%20RFAs%20for%20Your%20Review.txt" TargetMode="External" /><Relationship Id="rId43" Type="http://schemas.openxmlformats.org/officeDocument/2006/relationships/hyperlink" Target="MCDR%20RFAs/RFA%2010%20Response/Re%20GLAST%20Project%20RFA%20Response%20for%20Originator%20Review-FH.htm" TargetMode="External" /><Relationship Id="rId44" Type="http://schemas.openxmlformats.org/officeDocument/2006/relationships/hyperlink" Target="MCDR%20RFAs/RFA%2013%20Response/RE%20GLAST%20Project%20RFA%20Response%20for%20Originator%20Review.htm" TargetMode="External" /><Relationship Id="rId45" Type="http://schemas.openxmlformats.org/officeDocument/2006/relationships/hyperlink" Target="MCDR%20RFAs/RFA%202%20Response/Re%20GLAST%20Project%20RFA%20Response%20for%20Originator%20Review.htm" TargetMode="External" /><Relationship Id="rId46" Type="http://schemas.openxmlformats.org/officeDocument/2006/relationships/hyperlink" Target="MCDR%20RFAs/RFA%203%20Response/Re%20GLAST%20Project%20RFA%20Response%20for%20Originator%20Review.htm" TargetMode="External" /><Relationship Id="rId47" Type="http://schemas.openxmlformats.org/officeDocument/2006/relationships/hyperlink" Target="MCDR%20RFAs/RFA%2012%20Response/Re%20GLAST%20Project%20RFA%20Response%20for%20Originator%20Review.htm" TargetMode="External" /><Relationship Id="rId48" Type="http://schemas.openxmlformats.org/officeDocument/2006/relationships/hyperlink" Target="MCDR%20RFAs/RFA%2014%20Response/Re%20GLAST%20Project%20RFA%20Response%20for%20Originator%20Review.htm" TargetMode="External" /><Relationship Id="rId49" Type="http://schemas.openxmlformats.org/officeDocument/2006/relationships/hyperlink" Target="MCDR%20RFAs/RFA%206%20Response/Re%20GLAST%20Project%20RFA%20Response%20for%20Originator%20Review.htm" TargetMode="External" /><Relationship Id="rId50" Type="http://schemas.openxmlformats.org/officeDocument/2006/relationships/hyperlink" Target="MCDR%20RFAs/RFA%2011%20Response/MCDR%20RFA%2011%20Response.doc" TargetMode="External" /><Relationship Id="rId51" Type="http://schemas.openxmlformats.org/officeDocument/2006/relationships/hyperlink" Target="MCDR%20RFAs/RFA%2018%20Response/Re%20FW%20RFA%20Response%20for%20Originator%20Review.htm" TargetMode="External" /><Relationship Id="rId52" Type="http://schemas.openxmlformats.org/officeDocument/2006/relationships/hyperlink" Target="MCDR%20RFAs/RFA%2011%20Response/433-PLAN-0010%20Baseline.pdf" TargetMode="External" /><Relationship Id="rId53" Type="http://schemas.openxmlformats.org/officeDocument/2006/relationships/hyperlink" Target="MCDR%20RFAs/RFA%2011%20Response/RE%20GLAST%20RFA%20Response%20for%20Originator%20Review.htm" TargetMode="External" /><Relationship Id="rId54" Type="http://schemas.openxmlformats.org/officeDocument/2006/relationships/hyperlink" Target="MCDR%20RFAs/RFA%209%20Response/Glast%20060305mc.pdf" TargetMode="External" /><Relationship Id="rId55" Type="http://schemas.openxmlformats.org/officeDocument/2006/relationships/hyperlink" Target="MCDR%20RFAs/RFA%209%20Response/RE%20GLAST%20Project%20RFA%20Response%20for%20Originator%20Review.htm" TargetMode="External" /><Relationship Id="rId56"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hyperlink" Target="ACD%20PER/ACD%20PER%20RFA%201.doc" TargetMode="External" /><Relationship Id="rId2" Type="http://schemas.openxmlformats.org/officeDocument/2006/relationships/hyperlink" Target="ACD%20PER/ACD%20PER%20RFA%202.doc" TargetMode="External" /><Relationship Id="rId3" Type="http://schemas.openxmlformats.org/officeDocument/2006/relationships/hyperlink" Target="ACD%20PER/RFA%20Response%201/ACD%20PER%20RFA%201%20Response.doc" TargetMode="External" /><Relationship Id="rId4" Type="http://schemas.openxmlformats.org/officeDocument/2006/relationships/hyperlink" Target="ACD%20PER/RFA%20Response%202/ACD%20PER%20RFA%202%20Response.doc" TargetMode="External" /><Relationship Id="rId5"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hyperlink" Target="SC%20PDR%20RFAs\SC%20PDR%20RFA%2039.doc" TargetMode="External" /><Relationship Id="rId2" Type="http://schemas.openxmlformats.org/officeDocument/2006/relationships/hyperlink" Target="MPDR%20RFAs\MPDR%20RFA%201.ppt" TargetMode="External" /><Relationship Id="rId3" Type="http://schemas.openxmlformats.org/officeDocument/2006/relationships/hyperlink" Target="MPDR%20RFAs\MPDR%20RFA%202.ppt" TargetMode="External" /><Relationship Id="rId4" Type="http://schemas.openxmlformats.org/officeDocument/2006/relationships/hyperlink" Target="MPDR%20RFAs\MPDR%20RFA%203.ppt" TargetMode="External" /><Relationship Id="rId5" Type="http://schemas.openxmlformats.org/officeDocument/2006/relationships/hyperlink" Target="MPDR%20RFAs\MPDR%20RFA%204.ppt" TargetMode="External" /><Relationship Id="rId6" Type="http://schemas.openxmlformats.org/officeDocument/2006/relationships/hyperlink" Target="MPDR%20RFAs\MPDR%20RFA%205.ppt" TargetMode="External" /><Relationship Id="rId7" Type="http://schemas.openxmlformats.org/officeDocument/2006/relationships/hyperlink" Target="MPDR%20RFAs\MPDR%20RFA%206.ppt" TargetMode="External" /><Relationship Id="rId8" Type="http://schemas.openxmlformats.org/officeDocument/2006/relationships/hyperlink" Target="MPDR%20RFAs\MPDR%20RFA%207.ppt" TargetMode="External" /><Relationship Id="rId9" Type="http://schemas.openxmlformats.org/officeDocument/2006/relationships/hyperlink" Target="MPDR%20RFAs\MPDR%20RFA%208.ppt" TargetMode="External" /><Relationship Id="rId10" Type="http://schemas.openxmlformats.org/officeDocument/2006/relationships/hyperlink" Target="SC%20CDR%20RFAs\SC%20CDR%20RFA%2003.doc" TargetMode="External" /><Relationship Id="rId11" Type="http://schemas.openxmlformats.org/officeDocument/2006/relationships/hyperlink" Target="SC%20CDR%20RFAs\SC%20CDR%20RFA%2008.doc" TargetMode="External" /><Relationship Id="rId12" Type="http://schemas.openxmlformats.org/officeDocument/2006/relationships/hyperlink" Target="SC%20CDR%20RFAs\SC%20CDR%20RFA%2009.doc" TargetMode="External" /><Relationship Id="rId13" Type="http://schemas.openxmlformats.org/officeDocument/2006/relationships/hyperlink" Target="SC%20CDR%20RFAs\SC%20CDR%20RFA%2011.doc" TargetMode="External" /><Relationship Id="rId14" Type="http://schemas.openxmlformats.org/officeDocument/2006/relationships/hyperlink" Target="SC%20CDR%20RFAs\SC%20CDR%20RFA%2013.doc" TargetMode="External" /><Relationship Id="rId15" Type="http://schemas.openxmlformats.org/officeDocument/2006/relationships/hyperlink" Target="SC%20CDR%20RFAs\SC%20CDR%20RFA%2033.doc" TargetMode="External" /><Relationship Id="rId16" Type="http://schemas.openxmlformats.org/officeDocument/2006/relationships/hyperlink" Target="GBM%20CDR%20RFAs/GBSYC-005.doc" TargetMode="External" /><Relationship Id="rId17" Type="http://schemas.openxmlformats.org/officeDocument/2006/relationships/hyperlink" Target="GBM%20CDR%20RFAs/GBSYC-006.doc" TargetMode="External" /><Relationship Id="rId18" Type="http://schemas.openxmlformats.org/officeDocument/2006/relationships/hyperlink" Target="GBM%20CDR%20RFAs/GBSYC-011.doc" TargetMode="External" /><Relationship Id="rId19" Type="http://schemas.openxmlformats.org/officeDocument/2006/relationships/hyperlink" Target="MCDR%20RFAs\MCDR%20RFA%207.doc" TargetMode="External" /><Relationship Id="rId20" Type="http://schemas.openxmlformats.org/officeDocument/2006/relationships/hyperlink" Target="MCDR%20RFAs\MCDR%20RFA%208.doc" TargetMode="External" /><Relationship Id="rId2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GBM%20PDR%20RFAs\GBM%20PDR%20RFA%2020.doc" TargetMode="External" /><Relationship Id="rId2" Type="http://schemas.openxmlformats.org/officeDocument/2006/relationships/hyperlink" Target="GBM%20PDR%20RFAs\GBM%20PDR%20RFA%201.doc" TargetMode="External" /><Relationship Id="rId3" Type="http://schemas.openxmlformats.org/officeDocument/2006/relationships/hyperlink" Target="GBM%20PDR%20RFAs\GBM%20PDR%20RFA%202.doc" TargetMode="External" /><Relationship Id="rId4" Type="http://schemas.openxmlformats.org/officeDocument/2006/relationships/hyperlink" Target="GBM%20PDR%20RFAs\GBM%20PDR%20RFA%203.doc" TargetMode="External" /><Relationship Id="rId5" Type="http://schemas.openxmlformats.org/officeDocument/2006/relationships/hyperlink" Target="GBM%20PDR%20RFAs\GBM%20PDR%20RFA%204.doc" TargetMode="External" /><Relationship Id="rId6" Type="http://schemas.openxmlformats.org/officeDocument/2006/relationships/hyperlink" Target="GBM%20PDR%20RFAs\GBM%20PDR%20RFA%205.doc" TargetMode="External" /><Relationship Id="rId7" Type="http://schemas.openxmlformats.org/officeDocument/2006/relationships/hyperlink" Target="GBM%20PDR%20RFAs\GBM%20PDR%20RFA%206.doc" TargetMode="External" /><Relationship Id="rId8" Type="http://schemas.openxmlformats.org/officeDocument/2006/relationships/hyperlink" Target="GBM%20PDR%20RFAs\GBM%20PDR%20RFA%207.doc" TargetMode="External" /><Relationship Id="rId9" Type="http://schemas.openxmlformats.org/officeDocument/2006/relationships/hyperlink" Target="GBM%20PDR%20RFAs\GBM%20PDR%20RFA%208.doc" TargetMode="External" /><Relationship Id="rId10" Type="http://schemas.openxmlformats.org/officeDocument/2006/relationships/hyperlink" Target="GBM%20PDR%20RFAs\GBM%20PDR%20RFA%209.doc" TargetMode="External" /><Relationship Id="rId11" Type="http://schemas.openxmlformats.org/officeDocument/2006/relationships/hyperlink" Target="GBM%20PDR%20RFAs\GBM%20PDR%20RFA%2010.doc" TargetMode="External" /><Relationship Id="rId12" Type="http://schemas.openxmlformats.org/officeDocument/2006/relationships/hyperlink" Target="GBM%20PDR%20RFAs\GBM%20PDR%20RFA%2011.doc" TargetMode="External" /><Relationship Id="rId13" Type="http://schemas.openxmlformats.org/officeDocument/2006/relationships/hyperlink" Target="GBM%20PDR%20RFAs\GBM%20PDR%20RFA%2012.doc" TargetMode="External" /><Relationship Id="rId14" Type="http://schemas.openxmlformats.org/officeDocument/2006/relationships/hyperlink" Target="GBM%20PDR%20RFAs\GBM%20PDR%20RFA%2013.doc" TargetMode="External" /><Relationship Id="rId15" Type="http://schemas.openxmlformats.org/officeDocument/2006/relationships/hyperlink" Target="GBM%20PDR%20RFAs\GBM%20PDR%20RFA%2014.doc" TargetMode="External" /><Relationship Id="rId16" Type="http://schemas.openxmlformats.org/officeDocument/2006/relationships/hyperlink" Target="GBM%20PDR%20RFAs\GBM%20PDR%20RFA%2015.doc" TargetMode="External" /><Relationship Id="rId17" Type="http://schemas.openxmlformats.org/officeDocument/2006/relationships/hyperlink" Target="GBM%20PDR%20RFAs\GBM%20PDR%20RFA%2016.doc" TargetMode="External" /><Relationship Id="rId18" Type="http://schemas.openxmlformats.org/officeDocument/2006/relationships/hyperlink" Target="GBM%20PDR%20RFAs\GBM%20PDR%20RFA%2017.doc" TargetMode="External" /><Relationship Id="rId19" Type="http://schemas.openxmlformats.org/officeDocument/2006/relationships/hyperlink" Target="GBM%20PDR%20RFAs\GBM%20PDR%20RFA%2018.doc" TargetMode="External" /><Relationship Id="rId20" Type="http://schemas.openxmlformats.org/officeDocument/2006/relationships/hyperlink" Target="GBM%20PDR%20RFAs\GBM%20PDR%20RFA%2019.doc" TargetMode="External" /><Relationship Id="rId21" Type="http://schemas.openxmlformats.org/officeDocument/2006/relationships/hyperlink" Target="GBM%20PDR%20RFAs\GBM%20PDR%20RFA%2021.doc" TargetMode="External" /><Relationship Id="rId22" Type="http://schemas.openxmlformats.org/officeDocument/2006/relationships/hyperlink" Target="GBM%20PDR%20RFAs\GBM%20PDR%20RFA%2022.doc" TargetMode="External" /><Relationship Id="rId23" Type="http://schemas.openxmlformats.org/officeDocument/2006/relationships/hyperlink" Target="GBM%20PDR%20RFAs\GBM%20PDR%20RFA%2023.doc" TargetMode="External" /><Relationship Id="rId24" Type="http://schemas.openxmlformats.org/officeDocument/2006/relationships/hyperlink" Target="GBM%20PDR%20RFAs\GBM%20PDR%20RFA%2024.doc" TargetMode="External" /><Relationship Id="rId25" Type="http://schemas.openxmlformats.org/officeDocument/2006/relationships/hyperlink" Target="GBM%20PDR%20RFAs\GBM%20PDR%20RFA%2025.doc" TargetMode="External" /><Relationship Id="rId26" Type="http://schemas.openxmlformats.org/officeDocument/2006/relationships/hyperlink" Target="GBM%20PDR%20RFAs\GBM%20PDR%20RFA%2026.doc" TargetMode="External" /><Relationship Id="rId27" Type="http://schemas.openxmlformats.org/officeDocument/2006/relationships/hyperlink" Target="GBM%20PDR%20RFAs\GBM%20PDR%20RFA%2027.doc" TargetMode="External" /><Relationship Id="rId28" Type="http://schemas.openxmlformats.org/officeDocument/2006/relationships/hyperlink" Target="GBM%20PDR%20RFAs\RFA%201%20Response\GBM%20PDR%20RFA%201%20Response.doc" TargetMode="External" /><Relationship Id="rId29" Type="http://schemas.openxmlformats.org/officeDocument/2006/relationships/hyperlink" Target="GBM%20PDR%20RFAs\RFA%202%20Response\GBM%20PDR%20RFA%202%20Response.doc" TargetMode="External" /><Relationship Id="rId30" Type="http://schemas.openxmlformats.org/officeDocument/2006/relationships/hyperlink" Target="GBM%20PDR%20RFAs\RFA%203%20Response\GBM%20PDR%20RFA%203%20Response.doc" TargetMode="External" /><Relationship Id="rId31" Type="http://schemas.openxmlformats.org/officeDocument/2006/relationships/hyperlink" Target="GBM%20PDR%20RFAs\RFA%204%20Response\GBM%20PDR%20RFA%204%20Response%20RevA.doc" TargetMode="External" /><Relationship Id="rId32" Type="http://schemas.openxmlformats.org/officeDocument/2006/relationships/hyperlink" Target="GBM%20PDR%20RFAs\RFA%205%20Response\GBM%20PDR%20RFA%205%20Response.doc" TargetMode="External" /><Relationship Id="rId33" Type="http://schemas.openxmlformats.org/officeDocument/2006/relationships/hyperlink" Target="GBM%20PDR%20RFAs\RFA%206%20Response\GBM%20PDR%20RFA%206%20Response.doc" TargetMode="External" /><Relationship Id="rId34" Type="http://schemas.openxmlformats.org/officeDocument/2006/relationships/hyperlink" Target="GBM%20PDR%20RFAs\RFA%207%20Response\GBM%20PDR%20RFA%207%20Response.doc" TargetMode="External" /><Relationship Id="rId35" Type="http://schemas.openxmlformats.org/officeDocument/2006/relationships/hyperlink" Target="GBM%20PDR%20RFAs/RFA%208%20Response/GBM%20PDR%20RFA%208%20Response%20RevA.doc" TargetMode="External" /><Relationship Id="rId36" Type="http://schemas.openxmlformats.org/officeDocument/2006/relationships/hyperlink" Target="GBM%20PDR%20RFAs\RFA%209%20Response\GBM%20PDR%20RFA%209%20Response.doc" TargetMode="External" /><Relationship Id="rId37" Type="http://schemas.openxmlformats.org/officeDocument/2006/relationships/hyperlink" Target="GBM%20PDR%20RFAs\RFA%2010%20Response\GBM%20PDR%20RFA%2010%20Response.doc" TargetMode="External" /><Relationship Id="rId38" Type="http://schemas.openxmlformats.org/officeDocument/2006/relationships/hyperlink" Target="GBM%20PDR%20RFAs\RFA%2011%20Response\GBM%20PDR%20RFA%2011%20Response.doc" TargetMode="External" /><Relationship Id="rId39" Type="http://schemas.openxmlformats.org/officeDocument/2006/relationships/hyperlink" Target="GBM%20PDR%20RFAs\RFA%2012%20Response\GBM%20PDR%20RFA%2012%20Response%20RevA.doc" TargetMode="External" /><Relationship Id="rId40" Type="http://schemas.openxmlformats.org/officeDocument/2006/relationships/hyperlink" Target="GBM%20PDR%20RFAs\RFA%2013%20Response\GBM%20PDR%20RFA%2013%20Response.doc" TargetMode="External" /><Relationship Id="rId41" Type="http://schemas.openxmlformats.org/officeDocument/2006/relationships/hyperlink" Target="GBM%20PDR%20RFAs\RFA%2015%20Response\GBM%20PDR%20RFA%2015%20Response.doc" TargetMode="External" /><Relationship Id="rId42" Type="http://schemas.openxmlformats.org/officeDocument/2006/relationships/hyperlink" Target="GBM%20PDR%20RFAs\RFA%2016%20Response\GBM%20PDR%20RFA%2016%20Response.doc" TargetMode="External" /><Relationship Id="rId43" Type="http://schemas.openxmlformats.org/officeDocument/2006/relationships/hyperlink" Target="GBM%20PDR%20RFAs\RFA%2017%20Response\GBM%20PDR%20RFA%2017%20Response.doc" TargetMode="External" /><Relationship Id="rId44" Type="http://schemas.openxmlformats.org/officeDocument/2006/relationships/hyperlink" Target="GBM%20PDR%20RFAs\RFA%2018%20Response\GBM%20PDR%20RFA%2018%20Response.doc" TargetMode="External" /><Relationship Id="rId45" Type="http://schemas.openxmlformats.org/officeDocument/2006/relationships/hyperlink" Target="GBM%20PDR%20RFAs\RFA%2019%20Response\GBM%20PDR%20RFA%2019%20Response.doc" TargetMode="External" /><Relationship Id="rId46" Type="http://schemas.openxmlformats.org/officeDocument/2006/relationships/hyperlink" Target="GBM%20PDR%20RFAs\RFA%2020%20Response\GBM%20PDR%20RFA%2020%20Response.doc" TargetMode="External" /><Relationship Id="rId47" Type="http://schemas.openxmlformats.org/officeDocument/2006/relationships/hyperlink" Target="GBM%20PDR%20RFAs\RFA%2021%20Response\GBM%20PDR%20RFA%2021%20Response.doc" TargetMode="External" /><Relationship Id="rId48" Type="http://schemas.openxmlformats.org/officeDocument/2006/relationships/hyperlink" Target="GBM%20PDR%20RFAs\RFA%2022%20Response\GBM%20PDR%20RFA%2022%20Response.doc" TargetMode="External" /><Relationship Id="rId49" Type="http://schemas.openxmlformats.org/officeDocument/2006/relationships/hyperlink" Target="GBM%20PDR%20RFAs/RFA%2023%20Response/GBM%20PDR%20RFA%2023%20Response%20RevA.doc" TargetMode="External" /><Relationship Id="rId50" Type="http://schemas.openxmlformats.org/officeDocument/2006/relationships/hyperlink" Target="GBM%20PDR%20RFAs\RFA%2024%20Response\GBM%20PDR%20RFA%2024%20Response.doc" TargetMode="External" /><Relationship Id="rId51" Type="http://schemas.openxmlformats.org/officeDocument/2006/relationships/hyperlink" Target="GBM%20PDR%20RFAs\RFA%2025%20Response\GBM%20PDR%20RFA%2025%20Response.doc" TargetMode="External" /><Relationship Id="rId52" Type="http://schemas.openxmlformats.org/officeDocument/2006/relationships/hyperlink" Target="GBM%20PDR%20RFAs\RFA%2026%20Response\GBM%20PDR%20RFA%2026%20Response.doc" TargetMode="External" /><Relationship Id="rId53" Type="http://schemas.openxmlformats.org/officeDocument/2006/relationships/hyperlink" Target="GBM%20PDR%20RFAs\RFA%2027%20Response\GBM%20PDR%20RFA%2027%20Response.doc" TargetMode="External" /><Relationship Id="rId54" Type="http://schemas.openxmlformats.org/officeDocument/2006/relationships/hyperlink" Target="GBM%20PDR%20RFAs/RFA%2012%20Response/Re%20FW%20GLAST%20Project%20RFA%20Response%20for%20your%20Review.htm" TargetMode="External" /><Relationship Id="rId55" Type="http://schemas.openxmlformats.org/officeDocument/2006/relationships/hyperlink" Target="GBM%20PDR%20RFAs/RFA%208%20Response/FW%20Open%20GBM%20PDR%20Thermal%20RFAs.txt" TargetMode="External" /><Relationship Id="rId56" Type="http://schemas.openxmlformats.org/officeDocument/2006/relationships/hyperlink" Target="GBM%20PDR%20RFAs/RFA%2023%20Response/FW%20Open%20GBM%20PDR%20Thermal%20RFAs.txt" TargetMode="External" /><Relationship Id="rId5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LAT%20dPDR%20RFAs\LAT%20dPDR%20RFA%201.doc" TargetMode="External" /><Relationship Id="rId2" Type="http://schemas.openxmlformats.org/officeDocument/2006/relationships/hyperlink" Target="LAT%20dPDR%20RFAs\LAT%20dPDR%20RFA%202.doc" TargetMode="External" /><Relationship Id="rId3" Type="http://schemas.openxmlformats.org/officeDocument/2006/relationships/hyperlink" Target="LAT%20dPDR%20RFAs\LAT%20dPDR%20RFA%203.doc" TargetMode="External" /><Relationship Id="rId4" Type="http://schemas.openxmlformats.org/officeDocument/2006/relationships/hyperlink" Target="LAT%20dPDR%20RFAs\LAT%20dPDR%20RFA%204.doc" TargetMode="External" /><Relationship Id="rId5" Type="http://schemas.openxmlformats.org/officeDocument/2006/relationships/hyperlink" Target="LAT%20dPDR%20RFAs\LAT%20dPDR%20RFA%205.doc" TargetMode="External" /><Relationship Id="rId6" Type="http://schemas.openxmlformats.org/officeDocument/2006/relationships/hyperlink" Target="LAT%20dPDR%20RFAs\LAT%20dPDR%20RFA%206.doc" TargetMode="External" /><Relationship Id="rId7" Type="http://schemas.openxmlformats.org/officeDocument/2006/relationships/hyperlink" Target="LAT%20dPDR%20RFAs\LAT%20dPDR%20RFA%207.doc" TargetMode="External" /><Relationship Id="rId8" Type="http://schemas.openxmlformats.org/officeDocument/2006/relationships/hyperlink" Target="LAT%20dPDR%20RFAs\LAT%20dPDR%20RFA%208.doc" TargetMode="External" /><Relationship Id="rId9" Type="http://schemas.openxmlformats.org/officeDocument/2006/relationships/hyperlink" Target="LAT%20dPDR%20RFAs\LAT%20dPDR%20RFA%209.doc" TargetMode="External" /><Relationship Id="rId10" Type="http://schemas.openxmlformats.org/officeDocument/2006/relationships/hyperlink" Target="LAT%20dPDR%20RFAs\LAT%20dPDR%20RFA%2010.doc" TargetMode="External" /><Relationship Id="rId11" Type="http://schemas.openxmlformats.org/officeDocument/2006/relationships/hyperlink" Target="LAT%20dPDR%20RFAs\LAT%20dPDR%20RFA%2011.doc" TargetMode="External" /><Relationship Id="rId12" Type="http://schemas.openxmlformats.org/officeDocument/2006/relationships/hyperlink" Target="LAT%20dPDR%20RFAs\LAT%20dPDR%20RFA%2012.doc" TargetMode="External" /><Relationship Id="rId13" Type="http://schemas.openxmlformats.org/officeDocument/2006/relationships/hyperlink" Target="LAT%20dPDR%20RFAs\LAT%20dPDR%20RFA%2013.doc" TargetMode="External" /><Relationship Id="rId14" Type="http://schemas.openxmlformats.org/officeDocument/2006/relationships/hyperlink" Target="LAT%20dPDR%20RFAs\LAT%20dPDR%20RFA%2014.doc" TargetMode="External" /><Relationship Id="rId15" Type="http://schemas.openxmlformats.org/officeDocument/2006/relationships/hyperlink" Target="LAT%20dPDR%20RFAs\LAT%20dPDR%20RFA%2015.doc" TargetMode="External" /><Relationship Id="rId16" Type="http://schemas.openxmlformats.org/officeDocument/2006/relationships/hyperlink" Target="LAT%20dPDR%20RFAs\LAT%20dPDR%20RFA%2016.doc" TargetMode="External" /><Relationship Id="rId17" Type="http://schemas.openxmlformats.org/officeDocument/2006/relationships/hyperlink" Target="LAT%20dPDR%20RFAs\LAT%20dPDR%20RFA%2017.doc" TargetMode="External" /><Relationship Id="rId18" Type="http://schemas.openxmlformats.org/officeDocument/2006/relationships/hyperlink" Target="LAT%20dPDR%20RFAs\LAT%20dPDR%20RFA%2018.doc" TargetMode="External" /><Relationship Id="rId19" Type="http://schemas.openxmlformats.org/officeDocument/2006/relationships/hyperlink" Target="LAT%20dPDR%20RFAs\LAT%20dPDR%20RFA%2019.doc" TargetMode="External" /><Relationship Id="rId20" Type="http://schemas.openxmlformats.org/officeDocument/2006/relationships/hyperlink" Target="LAT%20dPDR%20RFAs\LAT%20dPDR%20RFA%2020.doc" TargetMode="External" /><Relationship Id="rId21" Type="http://schemas.openxmlformats.org/officeDocument/2006/relationships/hyperlink" Target="LAT%20dPDR%20RFAs\RFA%201%20Response\LAT%20dPDR%20RFA%201%20Response.doc" TargetMode="External" /><Relationship Id="rId22" Type="http://schemas.openxmlformats.org/officeDocument/2006/relationships/hyperlink" Target="LAT%20dPDR%20RFAs\RFA%202%20Response\LAT%20dPDR%20RFA%202%20Response.doc" TargetMode="External" /><Relationship Id="rId23" Type="http://schemas.openxmlformats.org/officeDocument/2006/relationships/hyperlink" Target="LAT%20dPDR%20RFAs\RFA%203%20Response\LAT%20dPDR%20RFA%203%20Response.doc" TargetMode="External" /><Relationship Id="rId24" Type="http://schemas.openxmlformats.org/officeDocument/2006/relationships/hyperlink" Target="LAT%20dPDR%20RFAs\RFA%204%20Response\LAT%20dPDR%20RFA%204%20Response.doc" TargetMode="External" /><Relationship Id="rId25" Type="http://schemas.openxmlformats.org/officeDocument/2006/relationships/hyperlink" Target="LAT%20dPDR%20RFAs\RFA%205%20Response\LAT%20dPDR%20RFA%205%20Response.doc" TargetMode="External" /><Relationship Id="rId26" Type="http://schemas.openxmlformats.org/officeDocument/2006/relationships/hyperlink" Target="LAT%20dPDR%20RFAs\RFA%206%20Response\LAT%20dPDR%20RFA%206%20Response.doc" TargetMode="External" /><Relationship Id="rId27" Type="http://schemas.openxmlformats.org/officeDocument/2006/relationships/hyperlink" Target="LAT%20dPDR%20RFAs\RFA%207%20Response\LAT%20dPDR%20RFA%207%20Response.doc" TargetMode="External" /><Relationship Id="rId28" Type="http://schemas.openxmlformats.org/officeDocument/2006/relationships/hyperlink" Target="LAT%20dPDR%20RFAs\RFA%208%20Response\LAT%20dPDR%20RFA%208%20Response.doc" TargetMode="External" /><Relationship Id="rId29" Type="http://schemas.openxmlformats.org/officeDocument/2006/relationships/hyperlink" Target="LAT%20dPDR%20RFAs\RFA%209%20Response\LAT%20dPDR%20RFA%209%20Response.doc" TargetMode="External" /><Relationship Id="rId30" Type="http://schemas.openxmlformats.org/officeDocument/2006/relationships/hyperlink" Target="LAT%20dPDR%20RFAs\RFA%2010%20Response\LAT%20dPDR%20RFA%2010%20Response.doc" TargetMode="External" /><Relationship Id="rId31" Type="http://schemas.openxmlformats.org/officeDocument/2006/relationships/hyperlink" Target="LAT%20dPDR%20RFAs\RFA%2011%20Response\LAT%20dPDR%20RFA%2011%20Response.doc" TargetMode="External" /><Relationship Id="rId32" Type="http://schemas.openxmlformats.org/officeDocument/2006/relationships/hyperlink" Target="LAT%20dPDR%20RFAs\RFA%2012%20Response\LAT%20dPDR%20RFA%2012%20Response.doc" TargetMode="External" /><Relationship Id="rId33" Type="http://schemas.openxmlformats.org/officeDocument/2006/relationships/hyperlink" Target="LAT%20dPDR%20RFAs\RFA%2013%20Response\LAT%20dPDR%20RFA%2013%20Response.doc" TargetMode="External" /><Relationship Id="rId34" Type="http://schemas.openxmlformats.org/officeDocument/2006/relationships/hyperlink" Target="LAT%20dPDR%20RFAs\RFA%2014%20Response\LAT%20dPDR%20RFA%2014%20Response.doc" TargetMode="External" /><Relationship Id="rId35" Type="http://schemas.openxmlformats.org/officeDocument/2006/relationships/hyperlink" Target="LAT%20dPDR%20RFAs\RFA%2015%20Response\LAT%20dPDR%20RFA%2015%20Response.doc" TargetMode="External" /><Relationship Id="rId36" Type="http://schemas.openxmlformats.org/officeDocument/2006/relationships/hyperlink" Target="LAT%20dPDR%20RFAs\RFA%2016%20Response\LAT%20dPDR%20RFA%2016%20Response.doc" TargetMode="External" /><Relationship Id="rId37" Type="http://schemas.openxmlformats.org/officeDocument/2006/relationships/hyperlink" Target="LAT%20dPDR%20RFAs\RFA%2017%20Response\LAT%20dPDR%20RFA%2017%20Response.doc" TargetMode="External" /><Relationship Id="rId38" Type="http://schemas.openxmlformats.org/officeDocument/2006/relationships/hyperlink" Target="LAT%20dPDR%20RFAs\RFA%2018%20Response\LAT%20dPDR%20RFA%2018%20Response.doc" TargetMode="External" /><Relationship Id="rId39" Type="http://schemas.openxmlformats.org/officeDocument/2006/relationships/hyperlink" Target="LAT%20dPDR%20RFAs\RFA%2019%20Response\LAT%20dPDR%20RFA%2019%20Response.doc" TargetMode="External" /><Relationship Id="rId40" Type="http://schemas.openxmlformats.org/officeDocument/2006/relationships/hyperlink" Target="LAT%20dPDR%20RFAs\RFA%2020%20Response\LAT%20dPDR%20RFA%2020%20Response.doc" TargetMode="External" /><Relationship Id="rId41" Type="http://schemas.openxmlformats.org/officeDocument/2006/relationships/hyperlink" Target="LAT%20dPDR%20RFAs\RFA%2020%20Response\LAT-TD-01137-01.pdf" TargetMode="External" /><Relationship Id="rId42" Type="http://schemas.openxmlformats.org/officeDocument/2006/relationships/hyperlink" Target="LAT%20dPDR%20RFAs/RFA%2019%20Response/GLAST%20RFA%20Closures.txt" TargetMode="External" /><Relationship Id="rId43" Type="http://schemas.openxmlformats.org/officeDocument/2006/relationships/hyperlink" Target="LAT%20dPDR%20RFAs/RFA%207%20Response/Re%20GLAST%20Project%20RFA%20Responses%20for%20your%20Review.txt" TargetMode="External" /><Relationship Id="rId44" Type="http://schemas.openxmlformats.org/officeDocument/2006/relationships/hyperlink" Target="LAT%20dPDR%20RFAs/RFA%2020%20Response/Re%20GLAST%20Project%20RFA%20Responses%20for%20your%20Review.htm" TargetMode="External" /><Relationship Id="rId4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C%20SRR%20RFAs\SRR%20RFA%2002.ppt" TargetMode="External" /><Relationship Id="rId2" Type="http://schemas.openxmlformats.org/officeDocument/2006/relationships/hyperlink" Target="SC%20SRR%20RFAs\SRR%20RFA%2003.ppt" TargetMode="External" /><Relationship Id="rId3" Type="http://schemas.openxmlformats.org/officeDocument/2006/relationships/hyperlink" Target="SC%20SRR%20RFAs\SRR%20RFA%2004.ppt" TargetMode="External" /><Relationship Id="rId4" Type="http://schemas.openxmlformats.org/officeDocument/2006/relationships/hyperlink" Target="SC%20SRR%20RFAs\SRR%20RFA%2005.ppt" TargetMode="External" /><Relationship Id="rId5" Type="http://schemas.openxmlformats.org/officeDocument/2006/relationships/hyperlink" Target="SC%20SRR%20RFAs\SRR%20RFA%2006.ppt" TargetMode="External" /><Relationship Id="rId6" Type="http://schemas.openxmlformats.org/officeDocument/2006/relationships/hyperlink" Target="SC%20SRR%20RFAs\SRR%20RFA%2008.ppt" TargetMode="External" /><Relationship Id="rId7" Type="http://schemas.openxmlformats.org/officeDocument/2006/relationships/hyperlink" Target="SC%20SRR%20RFAs\SRR%20RFA%2010.ppt" TargetMode="External" /><Relationship Id="rId8" Type="http://schemas.openxmlformats.org/officeDocument/2006/relationships/hyperlink" Target="SC%20SRR%20RFAs\SRR%20RFA%2011.ppt" TargetMode="External" /><Relationship Id="rId9" Type="http://schemas.openxmlformats.org/officeDocument/2006/relationships/hyperlink" Target="SC%20SRR%20RFAs\SRR%20RFA%2012.ppt" TargetMode="External" /><Relationship Id="rId10" Type="http://schemas.openxmlformats.org/officeDocument/2006/relationships/hyperlink" Target="SC%20SRR%20RFAs\SRR%20RFA%2013.ppt" TargetMode="External" /><Relationship Id="rId11" Type="http://schemas.openxmlformats.org/officeDocument/2006/relationships/hyperlink" Target="SC%20SRR%20RFAs\SRR%20RFA%2014.ppt" TargetMode="External" /><Relationship Id="rId12" Type="http://schemas.openxmlformats.org/officeDocument/2006/relationships/hyperlink" Target="SC%20SRR%20RFAs\SRR%20RFA%2015-17.ppt" TargetMode="External" /><Relationship Id="rId13" Type="http://schemas.openxmlformats.org/officeDocument/2006/relationships/hyperlink" Target="SC%20SRR%20RFAs\SRR%20RFA%2018-20.ppt" TargetMode="External" /><Relationship Id="rId14" Type="http://schemas.openxmlformats.org/officeDocument/2006/relationships/hyperlink" Target="SC%20SRR%20RFAs\SRR%20RFA%2021-22.ppt" TargetMode="External" /><Relationship Id="rId15" Type="http://schemas.openxmlformats.org/officeDocument/2006/relationships/hyperlink" Target="SC%20SRR%20RFAs\SRR%20RFA%2023.ppt" TargetMode="External" /><Relationship Id="rId16" Type="http://schemas.openxmlformats.org/officeDocument/2006/relationships/hyperlink" Target="SC%20SRR%20RFAs\SRR%20RFA%2024.ppt" TargetMode="External" /><Relationship Id="rId17" Type="http://schemas.openxmlformats.org/officeDocument/2006/relationships/hyperlink" Target="SC%20SRR%20RFAs\SRR%20RFA%2025.ppt" TargetMode="External" /><Relationship Id="rId18" Type="http://schemas.openxmlformats.org/officeDocument/2006/relationships/hyperlink" Target="SC%20SRR%20RFAs\SRR%20RFA%2026.ppt" TargetMode="External" /><Relationship Id="rId19" Type="http://schemas.openxmlformats.org/officeDocument/2006/relationships/hyperlink" Target="SC%20SRR%20RFAs\SRR%20RFA%2027.ppt" TargetMode="External" /><Relationship Id="rId20" Type="http://schemas.openxmlformats.org/officeDocument/2006/relationships/hyperlink" Target="SC%20SRR%20RFAs\SRR%20RFA%2028.ppt" TargetMode="External" /><Relationship Id="rId21" Type="http://schemas.openxmlformats.org/officeDocument/2006/relationships/hyperlink" Target="SC%20SRR%20RFAs\SRR%20RFA%2029.ppt" TargetMode="External" /><Relationship Id="rId22" Type="http://schemas.openxmlformats.org/officeDocument/2006/relationships/hyperlink" Target="SC%20SRR%20RFAs\SRR%20RFA%2030.ppt" TargetMode="External" /><Relationship Id="rId23" Type="http://schemas.openxmlformats.org/officeDocument/2006/relationships/hyperlink" Target="SC%20SRR%20RFAs\SRR%20RFA%2031.ppt" TargetMode="External" /><Relationship Id="rId24" Type="http://schemas.openxmlformats.org/officeDocument/2006/relationships/hyperlink" Target="SC%20SRR%20RFAs\SRR%20RFA%2032.ppt" TargetMode="External" /><Relationship Id="rId25" Type="http://schemas.openxmlformats.org/officeDocument/2006/relationships/hyperlink" Target="SC%20SRR%20RFAs\SRR%20RFA%2034.ppt" TargetMode="External" /><Relationship Id="rId26" Type="http://schemas.openxmlformats.org/officeDocument/2006/relationships/hyperlink" Target="SC%20SRR%20RFAs\SRR%20RFA%2035.ppt" TargetMode="External" /><Relationship Id="rId27" Type="http://schemas.openxmlformats.org/officeDocument/2006/relationships/hyperlink" Target="SC%20SRR%20RFAs\SRR%20RFA%2036.ppt" TargetMode="External" /><Relationship Id="rId28" Type="http://schemas.openxmlformats.org/officeDocument/2006/relationships/hyperlink" Target="SC%20SRR%20RFAs\SRR%20RFA%2037.ppt" TargetMode="External" /><Relationship Id="rId29" Type="http://schemas.openxmlformats.org/officeDocument/2006/relationships/hyperlink" Target="SC%20SRR%20RFAs\SRR%20RFA%2039.ppt" TargetMode="External" /><Relationship Id="rId30" Type="http://schemas.openxmlformats.org/officeDocument/2006/relationships/hyperlink" Target="SC%20SRR%20RFAs\SRR%20RFA%2040.ppt" TargetMode="External" /><Relationship Id="rId31" Type="http://schemas.openxmlformats.org/officeDocument/2006/relationships/hyperlink" Target="SC%20SRR%20RFAs\FSRR%20RFA%2001.ppt" TargetMode="External" /><Relationship Id="rId32" Type="http://schemas.openxmlformats.org/officeDocument/2006/relationships/hyperlink" Target="SC%20SRR%20RFAs\FSRR%20RFA%2002.ppt" TargetMode="External" /><Relationship Id="rId33" Type="http://schemas.openxmlformats.org/officeDocument/2006/relationships/hyperlink" Target="SC%20SRR%20RFAs\FSRR%20RFA%2003.ppt" TargetMode="External" /><Relationship Id="rId34" Type="http://schemas.openxmlformats.org/officeDocument/2006/relationships/hyperlink" Target="SC%20SRR%20RFAs\FSRR%20RFA%2004.ppt" TargetMode="External" /><Relationship Id="rId35" Type="http://schemas.openxmlformats.org/officeDocument/2006/relationships/hyperlink" Target="SC%20SRR%20RFAs\FSRR%20RFA%2005.ppt" TargetMode="External" /><Relationship Id="rId36" Type="http://schemas.openxmlformats.org/officeDocument/2006/relationships/hyperlink" Target="SC%20SRR%20RFAs\FSRR%20RFA%2006.ppt" TargetMode="External" /><Relationship Id="rId37" Type="http://schemas.openxmlformats.org/officeDocument/2006/relationships/hyperlink" Target="SC%20SRR%20RFAs\FSRR%20RFA%2009.ppt" TargetMode="External" /><Relationship Id="rId38" Type="http://schemas.openxmlformats.org/officeDocument/2006/relationships/hyperlink" Target="SC%20SRR%20RFAs\FSRR%20RFA%2010.ppt" TargetMode="External" /><Relationship Id="rId39" Type="http://schemas.openxmlformats.org/officeDocument/2006/relationships/hyperlink" Target="SC%20SRR%20RFAs\SRR%20RFA%2001.ppt" TargetMode="External" /><Relationship Id="rId40" Type="http://schemas.openxmlformats.org/officeDocument/2006/relationships/hyperlink" Target="SC%20SRR%20RFAs\SRR%20RFA%2033.ppt" TargetMode="External" /><Relationship Id="rId41" Type="http://schemas.openxmlformats.org/officeDocument/2006/relationships/hyperlink" Target="MPDR%20RFAs\MPDR%20RFA%201.ppt" TargetMode="External" /><Relationship Id="rId42" Type="http://schemas.openxmlformats.org/officeDocument/2006/relationships/hyperlink" Target="MPDR%20RFAs\MPDR%20RFA%202.ppt" TargetMode="External" /><Relationship Id="rId43" Type="http://schemas.openxmlformats.org/officeDocument/2006/relationships/hyperlink" Target="MPDR%20RFAs\MPDR%20RFA%203.ppt" TargetMode="External" /><Relationship Id="rId44" Type="http://schemas.openxmlformats.org/officeDocument/2006/relationships/hyperlink" Target="MPDR%20RFAs\MPDR%20RFA%204.ppt" TargetMode="External" /><Relationship Id="rId45" Type="http://schemas.openxmlformats.org/officeDocument/2006/relationships/hyperlink" Target="MPDR%20RFAs\MPDR%20RFA%205.ppt" TargetMode="External" /><Relationship Id="rId46" Type="http://schemas.openxmlformats.org/officeDocument/2006/relationships/hyperlink" Target="MPDR%20RFAs\MPDR%20RFA%206.ppt" TargetMode="External" /><Relationship Id="rId47" Type="http://schemas.openxmlformats.org/officeDocument/2006/relationships/hyperlink" Target="MPDR%20RFAs\MPDR%20RFA%207.ppt" TargetMode="External" /><Relationship Id="rId48" Type="http://schemas.openxmlformats.org/officeDocument/2006/relationships/hyperlink" Target="MPDR%20RFAs\MPDR%20RFA%208.ppt" TargetMode="External" /><Relationship Id="rId49" Type="http://schemas.openxmlformats.org/officeDocument/2006/relationships/hyperlink" Target="MPDR%20RFAs\RFA%204%20Response\MPDR%20RFA%204%20Response.doc" TargetMode="External" /><Relationship Id="rId50" Type="http://schemas.openxmlformats.org/officeDocument/2006/relationships/hyperlink" Target="MPDR%20RFAs\RFA%204%20Response\GBM_MPE_Rev1_080103.pdf" TargetMode="External" /><Relationship Id="rId51" Type="http://schemas.openxmlformats.org/officeDocument/2006/relationships/hyperlink" Target="MPDR%20RFAs\RFA%203%20Response\MPDR%20RFA%203%20Response.doc" TargetMode="External" /><Relationship Id="rId52" Type="http://schemas.openxmlformats.org/officeDocument/2006/relationships/hyperlink" Target="MPDR%20RFAs\RFA%202%20Response\MPDR%20RFA%202%20Response.doc" TargetMode="External" /><Relationship Id="rId53" Type="http://schemas.openxmlformats.org/officeDocument/2006/relationships/hyperlink" Target="MPDR%20RFAs\RFA%207%20Response\MPDR%20RFA%207%20Response.doc" TargetMode="External" /><Relationship Id="rId54" Type="http://schemas.openxmlformats.org/officeDocument/2006/relationships/hyperlink" Target="MPDR%20RFAs\RFA%208%20Response\MPDR%20RFA%208%20response.doc" TargetMode="External" /><Relationship Id="rId55" Type="http://schemas.openxmlformats.org/officeDocument/2006/relationships/hyperlink" Target="MPDR%20RFAs\RFA%206%20Response\MPDR%20RFA%206%20Response.doc" TargetMode="External" /><Relationship Id="rId56" Type="http://schemas.openxmlformats.org/officeDocument/2006/relationships/hyperlink" Target="SC%20SRR%20RFAs\SRR%20RFA%2015-17.ppt" TargetMode="External" /><Relationship Id="rId57" Type="http://schemas.openxmlformats.org/officeDocument/2006/relationships/hyperlink" Target="SC%20SRR%20RFAs\SRR%20RFA%2018-20.ppt" TargetMode="External" /><Relationship Id="rId58" Type="http://schemas.openxmlformats.org/officeDocument/2006/relationships/hyperlink" Target="SC%20SRR%20RFAs\SRR%20RFA%2021-22.ppt" TargetMode="External" /><Relationship Id="rId59" Type="http://schemas.openxmlformats.org/officeDocument/2006/relationships/hyperlink" Target="SC%20SRR%20RFAs\SRR%20RFA%2007.ppt" TargetMode="External" /><Relationship Id="rId60"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ACD%20CDR\ACD%20CDR%20RFA%201.doc" TargetMode="External" /><Relationship Id="rId2" Type="http://schemas.openxmlformats.org/officeDocument/2006/relationships/hyperlink" Target="ACD%20CDR\ACD%20CDR%20RFA%202.doc" TargetMode="External" /><Relationship Id="rId3" Type="http://schemas.openxmlformats.org/officeDocument/2006/relationships/hyperlink" Target="ACD%20CDR\ACD%20CDR%20RFA%203.doc" TargetMode="External" /><Relationship Id="rId4" Type="http://schemas.openxmlformats.org/officeDocument/2006/relationships/hyperlink" Target="ACD%20CDR\ACD%20CDR%20RFA%206.doc" TargetMode="External" /><Relationship Id="rId5" Type="http://schemas.openxmlformats.org/officeDocument/2006/relationships/hyperlink" Target="ACD%20CDR\ACD%20CDR%20RFA%207.doc" TargetMode="External" /><Relationship Id="rId6" Type="http://schemas.openxmlformats.org/officeDocument/2006/relationships/hyperlink" Target="ACD%20CDR\ACD%20CDR%20RFA%205.doc" TargetMode="External" /><Relationship Id="rId7" Type="http://schemas.openxmlformats.org/officeDocument/2006/relationships/hyperlink" Target="ACD%20CDR\ACD%20CDR%20RFA%204.doc" TargetMode="External" /><Relationship Id="rId8" Type="http://schemas.openxmlformats.org/officeDocument/2006/relationships/hyperlink" Target="ACD%20CDR\ACD%20CDR%20RFA%209.doc" TargetMode="External" /><Relationship Id="rId9" Type="http://schemas.openxmlformats.org/officeDocument/2006/relationships/hyperlink" Target="ACD%20CDR\ACD%20CDR%20RFA%2010.doc" TargetMode="External" /><Relationship Id="rId10" Type="http://schemas.openxmlformats.org/officeDocument/2006/relationships/hyperlink" Target="ACD%20CDR\ACD%20CDR%20RFA%2011.doc" TargetMode="External" /><Relationship Id="rId11" Type="http://schemas.openxmlformats.org/officeDocument/2006/relationships/hyperlink" Target="ACD%20CDR\ACD%20CDR%20RFA%2014.doc" TargetMode="External" /><Relationship Id="rId12" Type="http://schemas.openxmlformats.org/officeDocument/2006/relationships/hyperlink" Target="ACD%20CDR\ACD%20CDR%20RFA%2015.doc" TargetMode="External" /><Relationship Id="rId13" Type="http://schemas.openxmlformats.org/officeDocument/2006/relationships/hyperlink" Target="ACD%20CDR\ACD%20CDR%20RFA%2013.doc" TargetMode="External" /><Relationship Id="rId14" Type="http://schemas.openxmlformats.org/officeDocument/2006/relationships/hyperlink" Target="ACD%20CDR\ACD%20CDR%20RFA%2012.doc" TargetMode="External" /><Relationship Id="rId15" Type="http://schemas.openxmlformats.org/officeDocument/2006/relationships/hyperlink" Target="ACD%20CDR\ACD%20CDR%20RFA%2016.doc" TargetMode="External" /><Relationship Id="rId16" Type="http://schemas.openxmlformats.org/officeDocument/2006/relationships/hyperlink" Target="ACD%20CDR\ACD%20CDR%20RFA%2019.doc" TargetMode="External" /><Relationship Id="rId17" Type="http://schemas.openxmlformats.org/officeDocument/2006/relationships/hyperlink" Target="ACD%20CDR\ACD%20CDR%20RFA%208.doc" TargetMode="External" /><Relationship Id="rId18" Type="http://schemas.openxmlformats.org/officeDocument/2006/relationships/hyperlink" Target="ACD%20CDR\ACD%20CDR%20RFA%2018.doc" TargetMode="External" /><Relationship Id="rId19" Type="http://schemas.openxmlformats.org/officeDocument/2006/relationships/hyperlink" Target="ACD%20CDR\ACD%20CDR%20RFA%2017.doc" TargetMode="External" /><Relationship Id="rId20" Type="http://schemas.openxmlformats.org/officeDocument/2006/relationships/hyperlink" Target="ACD%20CDR\RFA%201%20Response\ACD%20CDR%20RFA%201%20Response.doc" TargetMode="External" /><Relationship Id="rId21" Type="http://schemas.openxmlformats.org/officeDocument/2006/relationships/hyperlink" Target="ACD%20CDR\RFA%202%20Response\ACD%20CDR%20RFA%202%20Response.doc" TargetMode="External" /><Relationship Id="rId22" Type="http://schemas.openxmlformats.org/officeDocument/2006/relationships/hyperlink" Target="ACD%20CDR\RFA%203%20Response\ACD%20CDR%20RFA%203%20Response.doc" TargetMode="External" /><Relationship Id="rId23" Type="http://schemas.openxmlformats.org/officeDocument/2006/relationships/hyperlink" Target="ACD%20CDR\RFA%204%20Response\ACD%20CDR%20RFA%204%20Response.doc" TargetMode="External" /><Relationship Id="rId24" Type="http://schemas.openxmlformats.org/officeDocument/2006/relationships/hyperlink" Target="ACD%20CDR\RFA%205%20Response\ACD%20CDR%20RFA%205%20Response.doc" TargetMode="External" /><Relationship Id="rId25" Type="http://schemas.openxmlformats.org/officeDocument/2006/relationships/hyperlink" Target="ACD%20CDR\RFA%206%20Response\ACD%20CDR%20RFA%206%20Response.doc" TargetMode="External" /><Relationship Id="rId26" Type="http://schemas.openxmlformats.org/officeDocument/2006/relationships/hyperlink" Target="ACD%20CDR\RFA%207%20Response\ACD%20CDR%20RFA%207%20Response.doc" TargetMode="External" /><Relationship Id="rId27" Type="http://schemas.openxmlformats.org/officeDocument/2006/relationships/hyperlink" Target="ACD%20CDR\RFA%208%20Response\ACD%20CDR%20RFA%208%20Response.doc" TargetMode="External" /><Relationship Id="rId28" Type="http://schemas.openxmlformats.org/officeDocument/2006/relationships/hyperlink" Target="ACD%20CDR\RFA%209%20Response\ACD%20CDR%20RFA%209%20Response.doc" TargetMode="External" /><Relationship Id="rId29" Type="http://schemas.openxmlformats.org/officeDocument/2006/relationships/hyperlink" Target="ACD%20CDR\RFA%2010%20Response\ACD%20CDR%20RFA%2010%20Response.doc" TargetMode="External" /><Relationship Id="rId30" Type="http://schemas.openxmlformats.org/officeDocument/2006/relationships/hyperlink" Target="ACD%20CDR\RFA%2011%20Response\ACD%20CDR%20RFA%2011%20Response.doc" TargetMode="External" /><Relationship Id="rId31" Type="http://schemas.openxmlformats.org/officeDocument/2006/relationships/hyperlink" Target="ACD%20CDR\RFA%2012%20Response\ACD%20CDR%20RFA%2012%20Response.doc" TargetMode="External" /><Relationship Id="rId32" Type="http://schemas.openxmlformats.org/officeDocument/2006/relationships/hyperlink" Target="ACD%20CDR\RFA%2013%20Response\ACD%20CDR%20RFA%2013%20Response.doc" TargetMode="External" /><Relationship Id="rId33" Type="http://schemas.openxmlformats.org/officeDocument/2006/relationships/hyperlink" Target="ACD%20CDR\RFA%2014%20Response\ACD%20CDR%20RFA%2014%20Response.doc" TargetMode="External" /><Relationship Id="rId34" Type="http://schemas.openxmlformats.org/officeDocument/2006/relationships/hyperlink" Target="ACD%20CDR\RFA%2015%20Response\ACD%20CDR%20RFA%2015%20Response.doc" TargetMode="External" /><Relationship Id="rId35" Type="http://schemas.openxmlformats.org/officeDocument/2006/relationships/hyperlink" Target="ACD%20CDR\RFA%2016%20Response\ACD%20CDR%20RFA%2016%20Response.doc" TargetMode="External" /><Relationship Id="rId36" Type="http://schemas.openxmlformats.org/officeDocument/2006/relationships/hyperlink" Target="ACD%20CDR\RFA%2017%20Response\ACD%20CDR%20RFA%2017%20Response.doc" TargetMode="External" /><Relationship Id="rId37" Type="http://schemas.openxmlformats.org/officeDocument/2006/relationships/hyperlink" Target="ACD%20CDR\RFA%2018%20Response\ACD%20CDR%20RFA%2018%20Response.doc" TargetMode="External" /><Relationship Id="rId38" Type="http://schemas.openxmlformats.org/officeDocument/2006/relationships/hyperlink" Target="ACD%20CDR\RFA%2019%20Response\ACD%20CDR%20RFA%2019%20Response.doc"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SC%20PDR%20RFAs\SC%20PDR%20RFA%202.doc" TargetMode="External" /><Relationship Id="rId2" Type="http://schemas.openxmlformats.org/officeDocument/2006/relationships/hyperlink" Target="SC%20PDR%20RFAs\SC%20PDR%20RFA%203.doc" TargetMode="External" /><Relationship Id="rId3" Type="http://schemas.openxmlformats.org/officeDocument/2006/relationships/hyperlink" Target="SC%20PDR%20RFAs\SC%20PDR%20RFA%204.doc" TargetMode="External" /><Relationship Id="rId4" Type="http://schemas.openxmlformats.org/officeDocument/2006/relationships/hyperlink" Target="SC%20PDR%20RFAs\SC%20PDR%20RFA%205.doc" TargetMode="External" /><Relationship Id="rId5" Type="http://schemas.openxmlformats.org/officeDocument/2006/relationships/hyperlink" Target="SC%20PDR%20RFAs\SC%20PDR%20RFA%206.doc" TargetMode="External" /><Relationship Id="rId6" Type="http://schemas.openxmlformats.org/officeDocument/2006/relationships/hyperlink" Target="SC%20PDR%20RFAs\SC%20PDR%20RFA%207.doc" TargetMode="External" /><Relationship Id="rId7" Type="http://schemas.openxmlformats.org/officeDocument/2006/relationships/hyperlink" Target="SC%20PDR%20RFAs\SC%20PDR%20RFA%208.doc" TargetMode="External" /><Relationship Id="rId8" Type="http://schemas.openxmlformats.org/officeDocument/2006/relationships/hyperlink" Target="SC%20PDR%20RFAs\SC%20PDR%20RFA%209.doc" TargetMode="External" /><Relationship Id="rId9" Type="http://schemas.openxmlformats.org/officeDocument/2006/relationships/hyperlink" Target="SC%20PDR%20RFAs\SC%20PDR%20RFA%2010.doc" TargetMode="External" /><Relationship Id="rId10" Type="http://schemas.openxmlformats.org/officeDocument/2006/relationships/hyperlink" Target="SC%20PDR%20RFAs\SC%20PDR%20RFA%2011.doc" TargetMode="External" /><Relationship Id="rId11" Type="http://schemas.openxmlformats.org/officeDocument/2006/relationships/hyperlink" Target="SC%20PDR%20RFAs\SC%20PDR%20RFA%2012.doc" TargetMode="External" /><Relationship Id="rId12" Type="http://schemas.openxmlformats.org/officeDocument/2006/relationships/hyperlink" Target="SC%20PDR%20RFAs\SC%20PDR%20RFA%2013.doc" TargetMode="External" /><Relationship Id="rId13" Type="http://schemas.openxmlformats.org/officeDocument/2006/relationships/hyperlink" Target="SC%20PDR%20RFAs\SC%20PDR%20RFA%2014.doc" TargetMode="External" /><Relationship Id="rId14" Type="http://schemas.openxmlformats.org/officeDocument/2006/relationships/hyperlink" Target="SC%20PDR%20RFAs\SC%20PDR%20RFA%2015.doc" TargetMode="External" /><Relationship Id="rId15" Type="http://schemas.openxmlformats.org/officeDocument/2006/relationships/hyperlink" Target="SC%20PDR%20RFAs\SC%20PDR%20RFA%2016.doc" TargetMode="External" /><Relationship Id="rId16" Type="http://schemas.openxmlformats.org/officeDocument/2006/relationships/hyperlink" Target="SC%20PDR%20RFAs\SC%20PDR%20RFA%2017.doc" TargetMode="External" /><Relationship Id="rId17" Type="http://schemas.openxmlformats.org/officeDocument/2006/relationships/hyperlink" Target="SC%20PDR%20RFAs\SC%20PDR%20RFA%2018.doc" TargetMode="External" /><Relationship Id="rId18" Type="http://schemas.openxmlformats.org/officeDocument/2006/relationships/hyperlink" Target="SC%20PDR%20RFAs\SC%20PDR%20RFA%2019.doc" TargetMode="External" /><Relationship Id="rId19" Type="http://schemas.openxmlformats.org/officeDocument/2006/relationships/hyperlink" Target="SC%20PDR%20RFAs\SC%20PDR%20RFA%2020.doc" TargetMode="External" /><Relationship Id="rId20" Type="http://schemas.openxmlformats.org/officeDocument/2006/relationships/hyperlink" Target="SC%20PDR%20RFAs\SC%20PDR%20RFA%2021.doc" TargetMode="External" /><Relationship Id="rId21" Type="http://schemas.openxmlformats.org/officeDocument/2006/relationships/hyperlink" Target="SC%20PDR%20RFAs\SC%20PDR%20RFA%2022.doc" TargetMode="External" /><Relationship Id="rId22" Type="http://schemas.openxmlformats.org/officeDocument/2006/relationships/hyperlink" Target="SC%20PDR%20RFAs\SC%20PDR%20RFA%2023.doc" TargetMode="External" /><Relationship Id="rId23" Type="http://schemas.openxmlformats.org/officeDocument/2006/relationships/hyperlink" Target="SC%20PDR%20RFAs\SC%20PDR%20RFA%2024.doc" TargetMode="External" /><Relationship Id="rId24" Type="http://schemas.openxmlformats.org/officeDocument/2006/relationships/hyperlink" Target="SC%20PDR%20RFAs\SC%20PDR%20RFA%2025.doc" TargetMode="External" /><Relationship Id="rId25" Type="http://schemas.openxmlformats.org/officeDocument/2006/relationships/hyperlink" Target="SC%20PDR%20RFAs\SC%20PDR%20RFA%2026.doc" TargetMode="External" /><Relationship Id="rId26" Type="http://schemas.openxmlformats.org/officeDocument/2006/relationships/hyperlink" Target="SC%20PDR%20RFAs\SC%20PDR%20RFA%2027.doc" TargetMode="External" /><Relationship Id="rId27" Type="http://schemas.openxmlformats.org/officeDocument/2006/relationships/hyperlink" Target="SC%20PDR%20RFAs\SC%20PDR%20RFA%2028.doc" TargetMode="External" /><Relationship Id="rId28" Type="http://schemas.openxmlformats.org/officeDocument/2006/relationships/hyperlink" Target="SC%20PDR%20RFAs\SC%20PDR%20RFA%2029.doc" TargetMode="External" /><Relationship Id="rId29" Type="http://schemas.openxmlformats.org/officeDocument/2006/relationships/hyperlink" Target="SC%20PDR%20RFAs\SC%20PDR%20RFA%2030.doc" TargetMode="External" /><Relationship Id="rId30" Type="http://schemas.openxmlformats.org/officeDocument/2006/relationships/hyperlink" Target="SC%20PDR%20RFAs\SC%20PDR%20RFA%2031.doc" TargetMode="External" /><Relationship Id="rId31" Type="http://schemas.openxmlformats.org/officeDocument/2006/relationships/hyperlink" Target="SC%20PDR%20RFAs\SC%20PDR%20RFA%2032.doc" TargetMode="External" /><Relationship Id="rId32" Type="http://schemas.openxmlformats.org/officeDocument/2006/relationships/hyperlink" Target="SC%20PDR%20RFAs\SC%20PDR%20RFA%2034.doc" TargetMode="External" /><Relationship Id="rId33" Type="http://schemas.openxmlformats.org/officeDocument/2006/relationships/hyperlink" Target="SC%20PDR%20RFAs\SC%20PDR%20RFA%2035.doc" TargetMode="External" /><Relationship Id="rId34" Type="http://schemas.openxmlformats.org/officeDocument/2006/relationships/hyperlink" Target="SC%20PDR%20RFAs\SC%20PDR%20RFA%2036.doc" TargetMode="External" /><Relationship Id="rId35" Type="http://schemas.openxmlformats.org/officeDocument/2006/relationships/hyperlink" Target="SC%20PDR%20RFAs\SC%20PDR%20RFA%2037.doc" TargetMode="External" /><Relationship Id="rId36" Type="http://schemas.openxmlformats.org/officeDocument/2006/relationships/hyperlink" Target="SC%20PDR%20RFAs\SC%20PDR%20RFA%2038.doc" TargetMode="External" /><Relationship Id="rId37" Type="http://schemas.openxmlformats.org/officeDocument/2006/relationships/hyperlink" Target="SC%20PDR%20RFAs\SC%20PDR%20RFA%2039.doc" TargetMode="External" /><Relationship Id="rId38" Type="http://schemas.openxmlformats.org/officeDocument/2006/relationships/hyperlink" Target="SC%20PDR%20RFAs\SC%20PDR%20RFA%2040.doc" TargetMode="External" /><Relationship Id="rId39" Type="http://schemas.openxmlformats.org/officeDocument/2006/relationships/hyperlink" Target="SC%20PDR%20RFAs\SC%20PDR%20RFA%2041.doc" TargetMode="External" /><Relationship Id="rId40" Type="http://schemas.openxmlformats.org/officeDocument/2006/relationships/hyperlink" Target="SC%20PDR%20RFAs\SC%20PDR%20RFA%2042.doc" TargetMode="External" /><Relationship Id="rId41" Type="http://schemas.openxmlformats.org/officeDocument/2006/relationships/hyperlink" Target="SC%20PDR%20RFAs\SC%20PDR%20RFA%2043.doc" TargetMode="External" /><Relationship Id="rId42" Type="http://schemas.openxmlformats.org/officeDocument/2006/relationships/hyperlink" Target="SC%20PDR%20RFAs\SC%20PDR%20R1.doc" TargetMode="External" /><Relationship Id="rId43" Type="http://schemas.openxmlformats.org/officeDocument/2006/relationships/hyperlink" Target="SC%20PDR%20RFAs\SC%20PDR%20R2.doc" TargetMode="External" /><Relationship Id="rId44" Type="http://schemas.openxmlformats.org/officeDocument/2006/relationships/hyperlink" Target="SC%20PDR%20RFAs\SC%20PDR%20R3.doc" TargetMode="External" /><Relationship Id="rId45" Type="http://schemas.openxmlformats.org/officeDocument/2006/relationships/hyperlink" Target="SC%20PDR%20RFAs\SC%20PDR%20R4.doc" TargetMode="External" /><Relationship Id="rId46" Type="http://schemas.openxmlformats.org/officeDocument/2006/relationships/hyperlink" Target="SC%20PDR%20RFAs\SC%20PDR%20R5.doc" TargetMode="External" /><Relationship Id="rId47" Type="http://schemas.openxmlformats.org/officeDocument/2006/relationships/hyperlink" Target="SC%20PDR%20RFAs\SC%20PDR%20R6.doc" TargetMode="External" /><Relationship Id="rId48" Type="http://schemas.openxmlformats.org/officeDocument/2006/relationships/hyperlink" Target="SC%20PDR%20RFAs\SC%20PDR%20R7.doc" TargetMode="External" /><Relationship Id="rId49" Type="http://schemas.openxmlformats.org/officeDocument/2006/relationships/hyperlink" Target="SC%20PDR%20RFAs\SC%20PDR%20R8.doc" TargetMode="External" /><Relationship Id="rId50" Type="http://schemas.openxmlformats.org/officeDocument/2006/relationships/hyperlink" Target="SC%20PDR%20RFAs\SC%20PDR%20R9.doc" TargetMode="External" /><Relationship Id="rId51" Type="http://schemas.openxmlformats.org/officeDocument/2006/relationships/hyperlink" Target="SC%20PDR%20RFAs\SC%20PDR%20R10.doc" TargetMode="External" /><Relationship Id="rId52" Type="http://schemas.openxmlformats.org/officeDocument/2006/relationships/hyperlink" Target="SC%20PDR%20RFAs\RFA%2038%20Response\SC%20PDR%20RFA%2038%20Response.doc" TargetMode="External" /><Relationship Id="rId53" Type="http://schemas.openxmlformats.org/officeDocument/2006/relationships/hyperlink" Target="SC%20PDR%20RFAs\RFA%209%20Response\SC%20PDR%20RFA%209%20Response.doc" TargetMode="External" /><Relationship Id="rId54" Type="http://schemas.openxmlformats.org/officeDocument/2006/relationships/hyperlink" Target="SC%20PDR%20RFAs\SC%20PDR%20RFA%201.doc" TargetMode="External" /><Relationship Id="rId55" Type="http://schemas.openxmlformats.org/officeDocument/2006/relationships/hyperlink" Target="SC%20PDR%20RFAs\RFA%204%20Response\SC%20PDR%20RFA%204%20Response.doc" TargetMode="External" /><Relationship Id="rId56" Type="http://schemas.openxmlformats.org/officeDocument/2006/relationships/hyperlink" Target="SC%20PDR%20RFAs\RFA%2010%20Response\SC%20PDR%20RFA%2010%20Response.doc" TargetMode="External" /><Relationship Id="rId57" Type="http://schemas.openxmlformats.org/officeDocument/2006/relationships/hyperlink" Target="SC%20PDR%20RFAs\RFA%2011%20Response\SC%20PDR%20RFA%2011%20Response.doc" TargetMode="External" /><Relationship Id="rId58" Type="http://schemas.openxmlformats.org/officeDocument/2006/relationships/hyperlink" Target="SC%20PDR%20RFAs\RFA%2013%20Response\SC%20PDR%20RFA%2013%20Response.doc" TargetMode="External" /><Relationship Id="rId59" Type="http://schemas.openxmlformats.org/officeDocument/2006/relationships/hyperlink" Target="SC%20PDR%20RFAs\RFA%2015%20Response\SC%20PDR%20RFA%2015%20Response%20RevA.doc" TargetMode="External" /><Relationship Id="rId60" Type="http://schemas.openxmlformats.org/officeDocument/2006/relationships/hyperlink" Target="SC%20PDR%20RFAs\RFA%2019%20Response\SC%20PDR%20RFA%2019%20Response%20RevA.doc" TargetMode="External" /><Relationship Id="rId61" Type="http://schemas.openxmlformats.org/officeDocument/2006/relationships/hyperlink" Target="SC%20PDR%20RFAs\RFA%2021%20Response\SC%20PDR%20RFA%2021%20Response.doc" TargetMode="External" /><Relationship Id="rId62" Type="http://schemas.openxmlformats.org/officeDocument/2006/relationships/hyperlink" Target="SC%20PDR%20RFAs\RFA%2024%20Response\SC%20PDR%20RFA%2024%20Response.doc" TargetMode="External" /><Relationship Id="rId63" Type="http://schemas.openxmlformats.org/officeDocument/2006/relationships/hyperlink" Target="SC%20PDR%20RFAs\RFA%2026%20Response\SC%20PDR%20RFA%2026%20Response%20RevD.doc" TargetMode="External" /><Relationship Id="rId64" Type="http://schemas.openxmlformats.org/officeDocument/2006/relationships/hyperlink" Target="SC%20PDR%20RFAs\RFA%2027%20Response\SC%20PDR%20RFA%2027%20Response.doc" TargetMode="External" /><Relationship Id="rId65" Type="http://schemas.openxmlformats.org/officeDocument/2006/relationships/hyperlink" Target="SC%20PDR%20RFAs\RFA%2028%20Response\SC%20PDR%20RFA%2028%20ResponseRevA.doc" TargetMode="External" /><Relationship Id="rId66" Type="http://schemas.openxmlformats.org/officeDocument/2006/relationships/hyperlink" Target="SC%20PDR%20RFAs\RFA%2030%20Response\SC%20PDR%20RFA%2030%20Response.doc" TargetMode="External" /><Relationship Id="rId67" Type="http://schemas.openxmlformats.org/officeDocument/2006/relationships/hyperlink" Target="SC%20PDR%20RFAs\RFA%2036%20Response\SC%20PDR%20RFA%2036%20Response.doc" TargetMode="External" /><Relationship Id="rId68" Type="http://schemas.openxmlformats.org/officeDocument/2006/relationships/hyperlink" Target="SC%20PDR%20RFAs\RFA%2037%20Response\SC%20PDR%20RFA%2037%20Response%20RevA.doc" TargetMode="External" /><Relationship Id="rId69" Type="http://schemas.openxmlformats.org/officeDocument/2006/relationships/hyperlink" Target="SC%20PDR%20RFAs\SC%20PDR%20RFA%2033.doc" TargetMode="External" /><Relationship Id="rId70" Type="http://schemas.openxmlformats.org/officeDocument/2006/relationships/hyperlink" Target="SC%20PDR%20RFAs\RFA%2033%20Response\SC%20PDR%20RFA%2033%20Response.doc" TargetMode="External" /><Relationship Id="rId71" Type="http://schemas.openxmlformats.org/officeDocument/2006/relationships/hyperlink" Target="SC%20PDR%20RFAs\RFA%203%20Response\SC%20PDR%20RFA%203%20Response%20RevB.doc" TargetMode="External" /><Relationship Id="rId72" Type="http://schemas.openxmlformats.org/officeDocument/2006/relationships/hyperlink" Target="SC%20PDR%20RFAs\RFA%208%20Response\SC%20PDR%20RFA%208%20Response%20RevA.doc" TargetMode="External" /><Relationship Id="rId73" Type="http://schemas.openxmlformats.org/officeDocument/2006/relationships/hyperlink" Target="MPDR%20RFAs\MPDR%20RFA%201.ppt" TargetMode="External" /><Relationship Id="rId74" Type="http://schemas.openxmlformats.org/officeDocument/2006/relationships/hyperlink" Target="MPDR%20RFAs\MPDR%20RFA%202.ppt" TargetMode="External" /><Relationship Id="rId75" Type="http://schemas.openxmlformats.org/officeDocument/2006/relationships/hyperlink" Target="MPDR%20RFAs\MPDR%20RFA%203.ppt" TargetMode="External" /><Relationship Id="rId76" Type="http://schemas.openxmlformats.org/officeDocument/2006/relationships/hyperlink" Target="MPDR%20RFAs\MPDR%20RFA%204.ppt" TargetMode="External" /><Relationship Id="rId77" Type="http://schemas.openxmlformats.org/officeDocument/2006/relationships/hyperlink" Target="MPDR%20RFAs\MPDR%20RFA%205.ppt" TargetMode="External" /><Relationship Id="rId78" Type="http://schemas.openxmlformats.org/officeDocument/2006/relationships/hyperlink" Target="MPDR%20RFAs\MPDR%20RFA%206.ppt" TargetMode="External" /><Relationship Id="rId79" Type="http://schemas.openxmlformats.org/officeDocument/2006/relationships/hyperlink" Target="MPDR%20RFAs\MPDR%20RFA%207.ppt" TargetMode="External" /><Relationship Id="rId80" Type="http://schemas.openxmlformats.org/officeDocument/2006/relationships/hyperlink" Target="MPDR%20RFAs\MPDR%20RFA%208.ppt" TargetMode="External" /><Relationship Id="rId81" Type="http://schemas.openxmlformats.org/officeDocument/2006/relationships/hyperlink" Target="MPDR%20RFAs\RFA%204%20Response\MPDR%20RFA%204%20Response.doc" TargetMode="External" /><Relationship Id="rId82" Type="http://schemas.openxmlformats.org/officeDocument/2006/relationships/hyperlink" Target="MPDR%20RFAs\RFA%204%20Response\GBM_MPE_Rev1_080103.pdf" TargetMode="External" /><Relationship Id="rId83" Type="http://schemas.openxmlformats.org/officeDocument/2006/relationships/hyperlink" Target="MPDR%20RFAs\RFA%203%20Response\MPDR%20RFA%203%20Response.doc" TargetMode="External" /><Relationship Id="rId84" Type="http://schemas.openxmlformats.org/officeDocument/2006/relationships/hyperlink" Target="MPDR%20RFAs\RFA%202%20Response\MPDR%20RFA%202%20Response.doc" TargetMode="External" /><Relationship Id="rId85" Type="http://schemas.openxmlformats.org/officeDocument/2006/relationships/hyperlink" Target="MPDR%20RFAs\RFA%207%20Response\MPDR%20RFA%207%20Response.doc" TargetMode="External" /><Relationship Id="rId86" Type="http://schemas.openxmlformats.org/officeDocument/2006/relationships/hyperlink" Target="MPDR%20RFAs\RFA%208%20Response\MPDR%20RFA%208%20response.doc" TargetMode="External" /><Relationship Id="rId87" Type="http://schemas.openxmlformats.org/officeDocument/2006/relationships/hyperlink" Target="MPDR%20RFAs\RFA%206%20Response\MPDR%20RFA%206%20Response.doc" TargetMode="External" /><Relationship Id="rId88" Type="http://schemas.openxmlformats.org/officeDocument/2006/relationships/hyperlink" Target="SC%20PDR%20RFAs\RFA%207%20Response\SC%20PDR%20RFA%207%20Response%20RevB.doc" TargetMode="External" /><Relationship Id="rId89" Type="http://schemas.openxmlformats.org/officeDocument/2006/relationships/hyperlink" Target="SC%20PDR%20RFAs/RFA%2012%20Response/SC%20PDR%20RFA%2012%20Response%20RevC.doc" TargetMode="External" /><Relationship Id="rId90" Type="http://schemas.openxmlformats.org/officeDocument/2006/relationships/hyperlink" Target="SC%20PDR%20RFAs\RFA%2014%20Response\SC%20PDR%20RFA%2014%20Response.doc" TargetMode="External" /><Relationship Id="rId91" Type="http://schemas.openxmlformats.org/officeDocument/2006/relationships/hyperlink" Target="SC%20PDR%20RFAs\RFA%2016%20Response\SC%20PDR%20RFA%2016%20Response.doc" TargetMode="External" /><Relationship Id="rId92" Type="http://schemas.openxmlformats.org/officeDocument/2006/relationships/hyperlink" Target="SC%20PDR%20RFAs\RFA%2020%20Response\SC%20PDR%20RFA%2020%20Response.doc" TargetMode="External" /><Relationship Id="rId93" Type="http://schemas.openxmlformats.org/officeDocument/2006/relationships/hyperlink" Target="SC%20PDR%20RFAs/RFA%2022%20Response/SC%20PDR%20RFA%2022%20Response%20RevE.doc" TargetMode="External" /><Relationship Id="rId94" Type="http://schemas.openxmlformats.org/officeDocument/2006/relationships/hyperlink" Target="SC%20PDR%20RFAs\RFA%2034%20Response\SC%20PDR%20RFA%2034%20Response.doc" TargetMode="External" /><Relationship Id="rId95" Type="http://schemas.openxmlformats.org/officeDocument/2006/relationships/hyperlink" Target="SC%20PDR%20RFAs\RFA%2042%20Response\SC%20PDR%20RFA%2042%20Response%20RevA.doc" TargetMode="External" /><Relationship Id="rId96" Type="http://schemas.openxmlformats.org/officeDocument/2006/relationships/hyperlink" Target="SC%20PDR%20RFAs\RFA%201%20Response\SC%20PDR%20RFA%201%20Response.doc" TargetMode="External" /><Relationship Id="rId97" Type="http://schemas.openxmlformats.org/officeDocument/2006/relationships/hyperlink" Target="SC%20PDR%20RFAs\RFA%2017%20Response\SC%20PDR%20RFA%2017%20Response.doc" TargetMode="External" /><Relationship Id="rId98" Type="http://schemas.openxmlformats.org/officeDocument/2006/relationships/hyperlink" Target="SC%20PDR%20RFAs\RFA%2029%20Response\SC%20RFA%2029%20Response.ppt" TargetMode="External" /><Relationship Id="rId99" Type="http://schemas.openxmlformats.org/officeDocument/2006/relationships/hyperlink" Target="SC%20PDR%20RFAs\RFA%2035%20Response\SC%20PDR%20RFA%2035%20Response.doc" TargetMode="External" /><Relationship Id="rId100" Type="http://schemas.openxmlformats.org/officeDocument/2006/relationships/hyperlink" Target="SC%20PDR%20RFAs\RFA%2043%20Response\SC%20PDR%20RFA%2043%20Response.doc" TargetMode="External" /><Relationship Id="rId101" Type="http://schemas.openxmlformats.org/officeDocument/2006/relationships/hyperlink" Target="SC%20PDR%20RFAs\RFA%2041%20Response\SC%20PDR%20RFA%2041%20Response.doc" TargetMode="External" /><Relationship Id="rId102" Type="http://schemas.openxmlformats.org/officeDocument/2006/relationships/hyperlink" Target="SC%20PDR%20RFAs\RFA%205%20Response\SC%20PDR%20RFA%205%20Response.doc" TargetMode="External" /><Relationship Id="rId103" Type="http://schemas.openxmlformats.org/officeDocument/2006/relationships/hyperlink" Target="SC%20PDR%20RFAs/RFA%2039%20Response/SC%20PDR%20RFA%2039%20Response%20RevD.doc" TargetMode="External" /><Relationship Id="rId104" Type="http://schemas.openxmlformats.org/officeDocument/2006/relationships/hyperlink" Target="SC%20PDR%20RFAs\RFA%2032%20Response\SC%20PDR%20RFA%2032%20Response.doc" TargetMode="External" /><Relationship Id="rId105" Type="http://schemas.openxmlformats.org/officeDocument/2006/relationships/hyperlink" Target="SC%20PDR%20RFAs/RFA%2031%20Response/SC%20PDR%20RFA%2031%20Response%20RevB.doc" TargetMode="External" /><Relationship Id="rId106" Type="http://schemas.openxmlformats.org/officeDocument/2006/relationships/hyperlink" Target="SC%20PDR%20RFAs\RFA%2018%20Response\SC%20PDR%20RFA%2018%20Response.doc" TargetMode="External" /><Relationship Id="rId107" Type="http://schemas.openxmlformats.org/officeDocument/2006/relationships/hyperlink" Target="SC%20PDR%20RFAs\RFA%2025%20Response\SC%20PDR%20RFA%2025%20Response.doc" TargetMode="External" /><Relationship Id="rId108" Type="http://schemas.openxmlformats.org/officeDocument/2006/relationships/hyperlink" Target="SC%20PDR%20RFAs\Recomm%202\SC%20PDR%20Recomm%202%20Response.doc" TargetMode="External" /><Relationship Id="rId109" Type="http://schemas.openxmlformats.org/officeDocument/2006/relationships/hyperlink" Target="SC%20PDR%20RFAs\Recomm%203\SC%20PDR%20Recomm%203%20Response.doc" TargetMode="External" /><Relationship Id="rId110" Type="http://schemas.openxmlformats.org/officeDocument/2006/relationships/hyperlink" Target="SC%20PDR%20RFAs\Recomm%204\SC%20PDR%20Recomm%204%20Response.doc" TargetMode="External" /><Relationship Id="rId111" Type="http://schemas.openxmlformats.org/officeDocument/2006/relationships/hyperlink" Target="SC%20PDR%20RFAs\Recomm%205\SC%20PDR%20Recomm%205%20Response.doc" TargetMode="External" /><Relationship Id="rId112" Type="http://schemas.openxmlformats.org/officeDocument/2006/relationships/hyperlink" Target="SC%20PDR%20RFAs\Recomm%207\SC%20PDR%20Recomm%207%20Response.doc" TargetMode="External" /><Relationship Id="rId113" Type="http://schemas.openxmlformats.org/officeDocument/2006/relationships/hyperlink" Target="SC%20PDR%20RFAs\Recomm%208\SC%20PDR%20Recomm%208%20Response.doc" TargetMode="External" /><Relationship Id="rId114" Type="http://schemas.openxmlformats.org/officeDocument/2006/relationships/hyperlink" Target="SC%20PDR%20RFAs\Recomm%209\SC%20PDR%20Recomm%209%20Response.doc" TargetMode="External" /><Relationship Id="rId115" Type="http://schemas.openxmlformats.org/officeDocument/2006/relationships/hyperlink" Target="SC%20PDR%20RFAs\Recomm%2010\SC%20PDR%20Recomm%2010%20Response.doc" TargetMode="External" /><Relationship Id="rId116" Type="http://schemas.openxmlformats.org/officeDocument/2006/relationships/hyperlink" Target="SC%20PDR%20RFAs\Recomm%201\SC%20PDR%20Recomm%201%20Response.doc" TargetMode="External" /><Relationship Id="rId117" Type="http://schemas.openxmlformats.org/officeDocument/2006/relationships/hyperlink" Target="SC%20PDR%20RFAs\Recomm%206\SC%20PDR%20Recomm%206%20Response.doc" TargetMode="External" /><Relationship Id="rId118" Type="http://schemas.openxmlformats.org/officeDocument/2006/relationships/hyperlink" Target="SC%20PDR%20RFAs\RFA%2023%20Response\SC%20PDR%20RFA%2023%20Response%20RevA.doc" TargetMode="External" /><Relationship Id="rId119" Type="http://schemas.openxmlformats.org/officeDocument/2006/relationships/hyperlink" Target="SC%20PDR%20RFAs\RFA%202%20Response\SC%20PDR%20RFA%202%20Response.doc" TargetMode="External" /><Relationship Id="rId120" Type="http://schemas.openxmlformats.org/officeDocument/2006/relationships/hyperlink" Target="SC%20PDR%20RFAs\RFA%206%20Response\SC%20PDR%20RFA%206%20Response%20RevA.doc" TargetMode="External" /><Relationship Id="rId121" Type="http://schemas.openxmlformats.org/officeDocument/2006/relationships/hyperlink" Target="SC%20PDR%20RFAs\RFA%2040%20Response\SC%20PDR%20RFA%2040%20Response.doc" TargetMode="External" /><Relationship Id="rId122" Type="http://schemas.openxmlformats.org/officeDocument/2006/relationships/hyperlink" Target="SC%20PDR%20RFAs/RFA%207%20Response/GLAST%20Power%20Block%20Diagram%2005-01-31.pdf" TargetMode="External" /><Relationship Id="rId123" Type="http://schemas.openxmlformats.org/officeDocument/2006/relationships/hyperlink" Target="SC%20PDR%20RFAs/RFA%2012%20Response/RE%20RFA%2012.txt" TargetMode="External" /><Relationship Id="rId124" Type="http://schemas.openxmlformats.org/officeDocument/2006/relationships/hyperlink" Target="SC%20PDR%20RFAs/RFA%207%20Response/Closure%20of%20GLAST%20Spacecraft%20PDR#7.txt" TargetMode="External" /><Relationship Id="rId125" Type="http://schemas.openxmlformats.org/officeDocument/2006/relationships/hyperlink" Target="SC%20PDR%20RFAs/RFA%203%20Response/RE%20URGENT%20Joe%20Wonsever%20Open%20RFAs%20from%20the%20GLAST%20SC%20PDR%20and%20Mission%20PDR.txt" TargetMode="External" /><Relationship Id="rId126" Type="http://schemas.openxmlformats.org/officeDocument/2006/relationships/hyperlink" Target="SC%20PDR%20RFAs/RFA%2023%20Response/RE%20URGENT%20Joe%20Wonsever%20Open%20RFAs%20from%20the%20GLAST%20SC%20PDR%20and%20Mission%20PDR.txt" TargetMode="External" /><Relationship Id="rId127" Type="http://schemas.openxmlformats.org/officeDocument/2006/relationships/hyperlink" Target="SC%20PDR%20RFAs/RFA%2040%20Response/Re%20GLAST%20Project%20RFA%20Response%20for%20your%20Review.htm" TargetMode="External" /><Relationship Id="rId128" Type="http://schemas.openxmlformats.org/officeDocument/2006/relationships/hyperlink" Target="SC%20PDR%20RFAs/RFA%2033%20Response/GLAST%20RFA%20Closures.txt" TargetMode="External" /><Relationship Id="rId129" Type="http://schemas.openxmlformats.org/officeDocument/2006/relationships/hyperlink" Target="SC%20PDR%20RFAs/RFA%2042%20Response/Re%20FW%20GLAST%20Project%20RFA%20Response%20for%20your%20Review.htm" TargetMode="External" /><Relationship Id="rId130" Type="http://schemas.openxmlformats.org/officeDocument/2006/relationships/hyperlink" Target="SC%20PDR%20RFAs/RFA%208%20Response/Re%20FW%20GLAST%20Project%20RFA%20Response%20for%20your%20Review.htm" TargetMode="External" /><Relationship Id="rId131" Type="http://schemas.openxmlformats.org/officeDocument/2006/relationships/hyperlink" Target="SC%20PDR%20RFAs/RFA%2041%20Response/Re%20FW%20GLAST%20Project%20RFA%20Response%20for%20your%20Review.htm" TargetMode="External" /><Relationship Id="rId132" Type="http://schemas.openxmlformats.org/officeDocument/2006/relationships/hyperlink" Target="SC%20PDR%20RFAs/RFA%202%20Response/Re%20GLAST%20Project%20RFA%20Response%20for%20your%20Review.htm" TargetMode="External" /><Relationship Id="rId133" Type="http://schemas.openxmlformats.org/officeDocument/2006/relationships/hyperlink" Target="SC%20PDR%20RFAs/RFA%2015%20Response/Re%20FW%20GLAST%20Project%20RFA%20Responses%20for%20your%20Review.htm" TargetMode="External" /><Relationship Id="rId134" Type="http://schemas.openxmlformats.org/officeDocument/2006/relationships/hyperlink" Target="SC%20PDR%20RFAs/RFA%2043%20Response/Re%20GLAST%20Project%20RFA%20Responses%20for%20your%20Review.txt" TargetMode="External" /><Relationship Id="rId135" Type="http://schemas.openxmlformats.org/officeDocument/2006/relationships/hyperlink" Target="SC%20PDR%20RFAs/RFA%2025%20Response/Re%20GLAST%20Project%20RFA%20Response%20for%20your%20Review.htm" TargetMode="External" /><Relationship Id="rId136" Type="http://schemas.openxmlformats.org/officeDocument/2006/relationships/hyperlink" Target="SC%20PDR%20RFAs/RFA%2037%20Response/RE%20GLAST%20Project%20RFA%20Response%20for%20your%20Review.htm" TargetMode="External" /><Relationship Id="rId137" Type="http://schemas.openxmlformats.org/officeDocument/2006/relationships/hyperlink" Target="SC%20PDR%20RFAs/RFA%2020%20Response/Re%20FW%20GLAST%20Project%20RFA%20Responses%20for%20your%20Review.htm" TargetMode="External" /><Relationship Id="rId138" Type="http://schemas.openxmlformats.org/officeDocument/2006/relationships/hyperlink" Target="SC%20PDR%20RFAs/RFA%2032%20Response/Re%20FW%20GLAST%20Project%20RFA%20Response%20for%20your%20Review.htm" TargetMode="External" /><Relationship Id="rId139" Type="http://schemas.openxmlformats.org/officeDocument/2006/relationships/hyperlink" Target="SC%20PDR%20RFAs/RFA%2018%20Response/GLAST%20Action%20Item.htm" TargetMode="External" /><Relationship Id="rId140" Type="http://schemas.openxmlformats.org/officeDocument/2006/relationships/hyperlink" Target="SC%20PDR%20RFAs/RFA%205%20Response/Re%20GLAST%20Project%20RFA%20Response%20for%20your%20Review.htm" TargetMode="External" /><Relationship Id="rId141" Type="http://schemas.openxmlformats.org/officeDocument/2006/relationships/hyperlink" Target="SC%20PDR%20RFAs/RFA%2010%20Response/Re%20GLAST%20Project%20RFA%20Responses%20for%20your%20Review.txt" TargetMode="External" /><Relationship Id="rId142" Type="http://schemas.openxmlformats.org/officeDocument/2006/relationships/hyperlink" Target="SC%20PDR%20RFAs/RFA%2029%20Response/Re%20GLAST%20Project%20RFA%20Responses%20for%20your%20Review.txt" TargetMode="External" /><Relationship Id="rId143" Type="http://schemas.openxmlformats.org/officeDocument/2006/relationships/hyperlink" Target="SC%20PDR%20RFAs/RFA%2016%20Response/Re%20GLAST%20Project%20RFA%20Responses%20for%20your%20Review.htm" TargetMode="External" /><Relationship Id="rId144" Type="http://schemas.openxmlformats.org/officeDocument/2006/relationships/hyperlink" Target="SC%20PDR%20RFAs/RFA%2038%20Response/Re%20GLAST%20Project%20RFA%20Response%20for%20your%20Review.htm" TargetMode="External" /><Relationship Id="rId145" Type="http://schemas.openxmlformats.org/officeDocument/2006/relationships/hyperlink" Target="SC%20PDR%20RFAs/RFA%2035%20Response/Re%20GLAST%20Project%20RFA%20Response%20for%20your%20Review.htm" TargetMode="External" /><Relationship Id="rId146" Type="http://schemas.openxmlformats.org/officeDocument/2006/relationships/hyperlink" Target="SC%20PDR%20RFAs/RFA%2024%20Response/Re%20GLAST%20Project%20RFA%20Responses%20for%20your%20Review.htm" TargetMode="External" /><Relationship Id="rId147" Type="http://schemas.openxmlformats.org/officeDocument/2006/relationships/hyperlink" Target="SC%20PDR%20RFAs/RFA%2021%20Response/Re%20FW%20GLAST%20Project%20RFA%20Responses%20for%20your%20Review.htm" TargetMode="External" /><Relationship Id="rId148" Type="http://schemas.openxmlformats.org/officeDocument/2006/relationships/hyperlink" Target="SC%20PDR%20RFAs/RFA%201%20Response/Re%20GLAST%20Project%20RFA%20Response%20for%20your%20Review.htm" TargetMode="External" /><Relationship Id="rId149" Type="http://schemas.openxmlformats.org/officeDocument/2006/relationships/hyperlink" Target="SC%20PDR%20RFAs/RFA%204%20Response/Re%20GLAST%20Project%20RFA%20Responses%20for%20your%20Review.htm" TargetMode="External" /><Relationship Id="rId150" Type="http://schemas.openxmlformats.org/officeDocument/2006/relationships/hyperlink" Target="SC%20PDR%20RFAs/RFA%2034%20Response/Re%20GLAST%20Project%20RFA%20Responses%20for%20your%20Review.htm" TargetMode="External" /><Relationship Id="rId151" Type="http://schemas.openxmlformats.org/officeDocument/2006/relationships/hyperlink" Target="SC%20PDR%20RFAs/RFA%2028%20Response/RE%20GLAST%20Project%20RFA%20Responses%20for%20your%20Review.htm" TargetMode="External" /><Relationship Id="rId152" Type="http://schemas.openxmlformats.org/officeDocument/2006/relationships/hyperlink" Target="SC%20PDR%20RFAs/RFA%2014%20Response/Re%20GLAST%20Project%20RFA%20Response%20for%20your%20Review.htm" TargetMode="External" /><Relationship Id="rId153" Type="http://schemas.openxmlformats.org/officeDocument/2006/relationships/hyperlink" Target="SC%20PDR%20RFAs/RFA%2017%20Response/Re%20GLAST%20Project%20RFA%20Response%20for%20your%20Review.htm" TargetMode="External" /><Relationship Id="rId154" Type="http://schemas.openxmlformats.org/officeDocument/2006/relationships/hyperlink" Target="SC%20PDR%20RFAs/RFA%209%20Response/Re%20GLAST%20Project%20RFA%20Responses%20for%20your%20Review.txt" TargetMode="External" /><Relationship Id="rId155" Type="http://schemas.openxmlformats.org/officeDocument/2006/relationships/hyperlink" Target="SC%20PDR%20RFAs/RFA%2011%20Response/Re%20GLAST%20Project%20RFA%20Responses%20for%20your%20Review.txt" TargetMode="External" /><Relationship Id="rId156" Type="http://schemas.openxmlformats.org/officeDocument/2006/relationships/hyperlink" Target="SC%20PDR%20RFAs/RFA%2013%20Response/Re%20GLAST%20Project%20RFA%20Responses%20for%20your%20Review.txt" TargetMode="External" /><Relationship Id="rId157" Type="http://schemas.openxmlformats.org/officeDocument/2006/relationships/hyperlink" Target="SC%20PDR%20RFAs/RFA%2030%20Response/Re%20GLAST%20Project%20RFA%20Responses%20for%20your%20Review.txt" TargetMode="External" /><Relationship Id="rId158" Type="http://schemas.openxmlformats.org/officeDocument/2006/relationships/hyperlink" Target="SC%20PDR%20RFAs/RFA%2036%20Response/Re%20GLAST%20Project%20RFA%20Responses%20for%20your%20Review.txt" TargetMode="External" /><Relationship Id="rId159" Type="http://schemas.openxmlformats.org/officeDocument/2006/relationships/hyperlink" Target="SC%20PDR%20RFAs/RFA%2027%20Response/Re%20GLAST%20Project%20RFA%20Response%20for%20your%20Review.htm" TargetMode="External" /><Relationship Id="rId160" Type="http://schemas.openxmlformats.org/officeDocument/2006/relationships/hyperlink" Target="SC%20PDR%20RFAs/RFA%2031%20Response/FW%20GLAST%20Project%20RFA%20Responses%20for%20Originator%20Review.txt" TargetMode="External" /><Relationship Id="rId161" Type="http://schemas.openxmlformats.org/officeDocument/2006/relationships/hyperlink" Target="SC%20PDR%20RFAs/RFA%206%20Response/FW%20GLAST%20Project%20RFA%20Response%20for%20your%20Review.htm" TargetMode="External" /><Relationship Id="rId162" Type="http://schemas.openxmlformats.org/officeDocument/2006/relationships/hyperlink" Target="SC%20PDR%20RFAs/RFA%2019%20Response/FW%20RFA%20from%20GLAST%20SC%20PDR%20(19).txt" TargetMode="External" /><Relationship Id="rId163" Type="http://schemas.openxmlformats.org/officeDocument/2006/relationships/hyperlink" Target="SC%20PDR%20RFAs/RFA%2026%20Response/FW%20FW%20GLAST%20Project%20RFA%20Response%20for%20your%20Review.htm" TargetMode="External" /><Relationship Id="rId164" Type="http://schemas.openxmlformats.org/officeDocument/2006/relationships/hyperlink" Target="SC%20PDR%20RFAs/RFA%2022%20Response/RE%20GLAST%20Project%20RFA%20Response%20for%20Originator%20Review.htm" TargetMode="External" /><Relationship Id="rId165" Type="http://schemas.openxmlformats.org/officeDocument/2006/relationships/hyperlink" Target="SC%20PDR%20RFAs/RFA%2022%20Response/RE%20GLAST%20Project%20RFA%20Response%20for%20Originator%20Review.txt" TargetMode="External" /><Relationship Id="rId166" Type="http://schemas.openxmlformats.org/officeDocument/2006/relationships/hyperlink" Target="SC%20PDR%20RFAs/RFA%2039%20Response/Reply%20to%20Response%20of%20GLAST%20SC%20PDR%20RFA.doc" TargetMode="External" /><Relationship Id="rId167"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SC%20FSW%20PDR%20RFAs\SC%20FSW%20PDR%20RFA%201.doc" TargetMode="External" /><Relationship Id="rId2" Type="http://schemas.openxmlformats.org/officeDocument/2006/relationships/hyperlink" Target="SC%20FSW%20PDR%20RFAs\SC%20FSW%20PDR%20RFA%202.doc" TargetMode="External" /><Relationship Id="rId3" Type="http://schemas.openxmlformats.org/officeDocument/2006/relationships/hyperlink" Target="SC%20FSW%20PDR%20RFAs\SC%20FSW%20PDR%20RFA%203.doc" TargetMode="External" /><Relationship Id="rId4" Type="http://schemas.openxmlformats.org/officeDocument/2006/relationships/hyperlink" Target="SC%20FSW%20PDR%20RFAs\SC%20FSW%20PDR%20RFA%204.doc" TargetMode="External" /><Relationship Id="rId5" Type="http://schemas.openxmlformats.org/officeDocument/2006/relationships/hyperlink" Target="SC%20FSW%20PDR%20RFAs\SC%20FSW%20PDR%20RFA%205.doc" TargetMode="External" /><Relationship Id="rId6" Type="http://schemas.openxmlformats.org/officeDocument/2006/relationships/hyperlink" Target="SC%20FSW%20PDR%20RFAs\SC%20FSW%20PDR%20RFA%206.doc" TargetMode="External" /><Relationship Id="rId7" Type="http://schemas.openxmlformats.org/officeDocument/2006/relationships/hyperlink" Target="SC%20FSW%20PDR%20RFAs\SC%20FSW%20PDR%20RFA%207.doc" TargetMode="External" /><Relationship Id="rId8" Type="http://schemas.openxmlformats.org/officeDocument/2006/relationships/hyperlink" Target="SC%20FSW%20PDR%20RFAs\SC%20FSW%20PDR%20RFA%208.doc" TargetMode="External" /><Relationship Id="rId9" Type="http://schemas.openxmlformats.org/officeDocument/2006/relationships/hyperlink" Target="SC%20FSW%20PDR%20RFAs\SC%20FSW%20PDR%20RFA%209.doc" TargetMode="External" /><Relationship Id="rId10" Type="http://schemas.openxmlformats.org/officeDocument/2006/relationships/hyperlink" Target="SC%20FSW%20PDR%20RFAs\SC%20FSW%20PDR%20RFA%2010.doc" TargetMode="External" /><Relationship Id="rId11" Type="http://schemas.openxmlformats.org/officeDocument/2006/relationships/hyperlink" Target="SC%20FSW%20PDR%20RFAs\SC%20FSW%20PDR%20RFA%2011.doc" TargetMode="External" /><Relationship Id="rId12" Type="http://schemas.openxmlformats.org/officeDocument/2006/relationships/hyperlink" Target="SC%20FSW%20PDR%20RFAs\SC%20FSW%20PDR%20RFA%2012.doc" TargetMode="External" /><Relationship Id="rId13" Type="http://schemas.openxmlformats.org/officeDocument/2006/relationships/hyperlink" Target="SC%20FSW%20PDR%20RFAs\SC%20FSW%20PDR%20RFA%2013.doc" TargetMode="External" /><Relationship Id="rId14" Type="http://schemas.openxmlformats.org/officeDocument/2006/relationships/hyperlink" Target="SC%20FSW%20PDR%20RFAs\SC%20FSW%20PDR%20RFA%2014.doc" TargetMode="External" /><Relationship Id="rId15" Type="http://schemas.openxmlformats.org/officeDocument/2006/relationships/hyperlink" Target="SC%20FSW%20PDR%20RFAs/RFA%205%20Response/FSW%20PDR%20RFA%205%20Response%20RevB.doc" TargetMode="External" /><Relationship Id="rId16" Type="http://schemas.openxmlformats.org/officeDocument/2006/relationships/hyperlink" Target="SC%20FSW%20PDR%20RFAs\RFA%2012%20Response\FSW%20PDR%20RFA%2012%20Response.doc" TargetMode="External" /><Relationship Id="rId17" Type="http://schemas.openxmlformats.org/officeDocument/2006/relationships/hyperlink" Target="SC%20FSW%20PDR%20RFAs\RFA%204%20Response\FSW%20PDR%20RFA%204%20Response.doc" TargetMode="External" /><Relationship Id="rId18" Type="http://schemas.openxmlformats.org/officeDocument/2006/relationships/hyperlink" Target="SC%20FSW%20PDR%20RFAs\RFA%203%20Response\FSW%20PDR%20RFA%203%20Response.doc" TargetMode="External" /><Relationship Id="rId19" Type="http://schemas.openxmlformats.org/officeDocument/2006/relationships/hyperlink" Target="SC%20FSW%20PDR%20RFAs\RFA%202%20Response\FSW%20PDR%20RFA%202%20Response.doc" TargetMode="External" /><Relationship Id="rId20" Type="http://schemas.openxmlformats.org/officeDocument/2006/relationships/hyperlink" Target="SC%20FSW%20PDR%20RFAs\RFA%201%20Response\FSW%20PDR%20RFA%201%20Response.doc" TargetMode="External" /><Relationship Id="rId21" Type="http://schemas.openxmlformats.org/officeDocument/2006/relationships/hyperlink" Target="SC%20FSW%20PDR%20RFAs\RFA%206%20Response\FSW%20PDR%20RFA%206%20Response.doc" TargetMode="External" /><Relationship Id="rId22" Type="http://schemas.openxmlformats.org/officeDocument/2006/relationships/hyperlink" Target="SC%20FSW%20PDR%20RFAs\RFA%208%20Response\FSW%20PDR%20RFA%208%20Response%20RevA.doc" TargetMode="External" /><Relationship Id="rId23" Type="http://schemas.openxmlformats.org/officeDocument/2006/relationships/hyperlink" Target="SC%20FSW%20PDR%20RFAs\RFA%209%20Response\FSW%20PDR%20RFA%209%20Response.doc" TargetMode="External" /><Relationship Id="rId24" Type="http://schemas.openxmlformats.org/officeDocument/2006/relationships/hyperlink" Target="SC%20FSW%20PDR%20RFAs\RFA%2014%20Response\FSW%20PDR%20RFA%2014%20Response.doc" TargetMode="External" /><Relationship Id="rId25" Type="http://schemas.openxmlformats.org/officeDocument/2006/relationships/hyperlink" Target="SC%20FSW%20PDR%20RFAs/RFA%2010%20Response/FSW%20PDR%20RFA%2010%20Response%20RevA.doc" TargetMode="External" /><Relationship Id="rId26" Type="http://schemas.openxmlformats.org/officeDocument/2006/relationships/hyperlink" Target="SC%20FSW%20PDR%20RFAs/RFA%2011%20Response/FSW%20PDR%20RFA%2011%20Response%20RevA.doc" TargetMode="External" /><Relationship Id="rId27" Type="http://schemas.openxmlformats.org/officeDocument/2006/relationships/hyperlink" Target="SC%20FSW%20PDR%20RFAs\RFA%2013%20Response\FSW%20PDR%20RFA%2013%20Response.doc" TargetMode="External" /><Relationship Id="rId28" Type="http://schemas.openxmlformats.org/officeDocument/2006/relationships/hyperlink" Target="SC%20FSW%20PDR%20RFAs\RFA%207%20Response\FSW%20PDR%20RFA%207%20Response.doc" TargetMode="External" /><Relationship Id="rId29" Type="http://schemas.openxmlformats.org/officeDocument/2006/relationships/hyperlink" Target="SC%20FSW%20PDR%20RFAs/RFA%207%20Response/Re%20FW%20GLAST%20Project%20RFA%20Response%20for%20your%20Review.htm" TargetMode="External" /><Relationship Id="rId30" Type="http://schemas.openxmlformats.org/officeDocument/2006/relationships/hyperlink" Target="SC%20FSW%20PDR%20RFAs/RFA%2011%20Response/Re%20GLAST%20Project%20RFA%20Response%20for%20Originator%20Review.htm" TargetMode="External" /><Relationship Id="rId31" Type="http://schemas.openxmlformats.org/officeDocument/2006/relationships/hyperlink" Target="SC%20FSW%20PDR%20RFAs/RFA%206%20Response/Re%20GLAST%20Project%20RFA%20Response%20for%20your%20Review.htm" TargetMode="External" /><Relationship Id="rId32" Type="http://schemas.openxmlformats.org/officeDocument/2006/relationships/hyperlink" Target="SC%20FSW%20PDR%20RFAs/RFA%2013%20Response/Re%20FW%20GLAST%20Project%20RFA%20Responses%20for%20your%20Review.htm" TargetMode="External" /><Relationship Id="rId33" Type="http://schemas.openxmlformats.org/officeDocument/2006/relationships/hyperlink" Target="SC%20FSW%20PDR%20RFAs/RFA%209%20Response/Fwd%20Re%20Fwd%20RE%20GLAST%20Project%20RFA%20Responses%20-%20FSW%20PDR%20RFA%209.htm" TargetMode="External" /><Relationship Id="rId34" Type="http://schemas.openxmlformats.org/officeDocument/2006/relationships/hyperlink" Target="SC%20FSW%20PDR%20RFAs/RFA%204%20Response/Re%20GLAST%20Project%20RFA%20Responses%20for%20your%20Review.htm" TargetMode="External" /><Relationship Id="rId35" Type="http://schemas.openxmlformats.org/officeDocument/2006/relationships/hyperlink" Target="SC%20FSW%20PDR%20RFAs/RFA%201%20Response/Re%20FW%20GLAST%20Project%20RFA%20Responses%20for%20your%20Review.htm" TargetMode="External" /><Relationship Id="rId36" Type="http://schemas.openxmlformats.org/officeDocument/2006/relationships/hyperlink" Target="SC%20FSW%20PDR%20RFAs/RFA%202%20Response/Re%20FW%20GLAST%20Project%20RFA%20Responses%20for%20your%20Review.htm" TargetMode="External" /><Relationship Id="rId37" Type="http://schemas.openxmlformats.org/officeDocument/2006/relationships/hyperlink" Target="SC%20FSW%20PDR%20RFAs/RFA%203%20Response/Re%20FW%20GLAST%20Project%20RFA%20Responses%20for%20your%20Review.htm" TargetMode="External" /><Relationship Id="rId38" Type="http://schemas.openxmlformats.org/officeDocument/2006/relationships/hyperlink" Target="SC%20FSW%20PDR%20RFAs/RFA%2012%20Response/Re%20GLAST%20Project%20RFA%20Response%20for%20your%20Review.htm" TargetMode="External" /><Relationship Id="rId39" Type="http://schemas.openxmlformats.org/officeDocument/2006/relationships/hyperlink" Target="SC%20FSW%20PDR%20RFAs/RFA%2014%20Response/Re%20GLAST%20Project%20RFA%20Response%20for%20your%20Review.htm" TargetMode="External" /><Relationship Id="rId40" Type="http://schemas.openxmlformats.org/officeDocument/2006/relationships/hyperlink" Target="SC%20FSW%20PDR%20RFAs/RFA%2010%20Response/FW%20FW%20GLAST%20Project%20RFA%20Response%20for%20Originator%20Review.htm" TargetMode="External" /><Relationship Id="rId4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3"/>
  <sheetViews>
    <sheetView workbookViewId="0" topLeftCell="A1">
      <selection activeCell="A1" sqref="A1"/>
    </sheetView>
  </sheetViews>
  <sheetFormatPr defaultColWidth="9.140625" defaultRowHeight="12.75"/>
  <cols>
    <col min="1" max="1" width="7.28125" style="1" customWidth="1"/>
    <col min="2" max="2" width="48.57421875" style="2" customWidth="1"/>
    <col min="3" max="3" width="20.140625" style="3" customWidth="1"/>
    <col min="4" max="4" width="25.8515625" style="3" customWidth="1"/>
    <col min="5" max="5" width="11.00390625" style="2" customWidth="1"/>
    <col min="6" max="16384" width="13.140625" style="2" customWidth="1"/>
  </cols>
  <sheetData>
    <row r="1" spans="1:5" ht="26.25">
      <c r="A1" s="7" t="s">
        <v>1497</v>
      </c>
      <c r="B1" s="7" t="s">
        <v>2190</v>
      </c>
      <c r="C1" s="7" t="s">
        <v>2192</v>
      </c>
      <c r="D1" s="9" t="s">
        <v>873</v>
      </c>
      <c r="E1" s="9" t="s">
        <v>329</v>
      </c>
    </row>
    <row r="2" spans="1:5" ht="26.25">
      <c r="A2" s="53">
        <v>1</v>
      </c>
      <c r="B2" s="54" t="s">
        <v>2581</v>
      </c>
      <c r="C2" s="55" t="s">
        <v>2580</v>
      </c>
      <c r="D2" s="106" t="s">
        <v>106</v>
      </c>
      <c r="E2" s="56">
        <v>36902</v>
      </c>
    </row>
    <row r="3" spans="1:5" ht="12.75">
      <c r="A3" s="53">
        <v>2</v>
      </c>
      <c r="B3" s="54" t="s">
        <v>2583</v>
      </c>
      <c r="C3" s="55" t="s">
        <v>2582</v>
      </c>
      <c r="D3" s="106" t="s">
        <v>107</v>
      </c>
      <c r="E3" s="56">
        <v>36902</v>
      </c>
    </row>
    <row r="4" spans="1:5" ht="12.75">
      <c r="A4" s="53">
        <v>3</v>
      </c>
      <c r="B4" s="54" t="s">
        <v>2584</v>
      </c>
      <c r="C4" s="55" t="s">
        <v>2582</v>
      </c>
      <c r="D4" s="106" t="s">
        <v>108</v>
      </c>
      <c r="E4" s="56">
        <v>36902</v>
      </c>
    </row>
    <row r="5" spans="1:5" ht="26.25" customHeight="1">
      <c r="A5" s="53">
        <v>4</v>
      </c>
      <c r="B5" s="168" t="s">
        <v>2585</v>
      </c>
      <c r="C5" s="89" t="s">
        <v>2582</v>
      </c>
      <c r="D5" s="106" t="s">
        <v>109</v>
      </c>
      <c r="E5" s="58">
        <v>36978</v>
      </c>
    </row>
    <row r="6" spans="1:5" ht="12.75">
      <c r="A6" s="53">
        <v>5</v>
      </c>
      <c r="B6" s="54" t="s">
        <v>2587</v>
      </c>
      <c r="C6" s="55" t="s">
        <v>2586</v>
      </c>
      <c r="D6" s="106" t="s">
        <v>110</v>
      </c>
      <c r="E6" s="56">
        <v>36902</v>
      </c>
    </row>
    <row r="7" spans="1:5" ht="26.25">
      <c r="A7" s="53">
        <v>6</v>
      </c>
      <c r="B7" s="54" t="s">
        <v>2589</v>
      </c>
      <c r="C7" s="55" t="s">
        <v>2588</v>
      </c>
      <c r="D7" s="106" t="s">
        <v>111</v>
      </c>
      <c r="E7" s="56">
        <v>36902</v>
      </c>
    </row>
    <row r="8" spans="1:5" ht="12.75">
      <c r="A8" s="53">
        <v>7</v>
      </c>
      <c r="B8" s="54" t="s">
        <v>2590</v>
      </c>
      <c r="C8" s="55" t="s">
        <v>2586</v>
      </c>
      <c r="D8" s="106" t="s">
        <v>112</v>
      </c>
      <c r="E8" s="56">
        <v>36902</v>
      </c>
    </row>
    <row r="9" spans="1:5" ht="26.25">
      <c r="A9" s="53">
        <v>8</v>
      </c>
      <c r="B9" s="54" t="s">
        <v>2592</v>
      </c>
      <c r="C9" s="55" t="s">
        <v>2591</v>
      </c>
      <c r="D9" s="106" t="s">
        <v>113</v>
      </c>
      <c r="E9" s="56">
        <v>36902</v>
      </c>
    </row>
    <row r="10" spans="1:5" ht="39">
      <c r="A10" s="53">
        <v>9</v>
      </c>
      <c r="B10" s="168" t="s">
        <v>2594</v>
      </c>
      <c r="C10" s="55" t="s">
        <v>2593</v>
      </c>
      <c r="D10" s="106" t="s">
        <v>114</v>
      </c>
      <c r="E10" s="56">
        <v>36902</v>
      </c>
    </row>
    <row r="11" spans="1:5" s="11" customFormat="1" ht="12.75">
      <c r="A11" s="53">
        <v>10</v>
      </c>
      <c r="B11" s="54" t="s">
        <v>2596</v>
      </c>
      <c r="C11" s="55" t="s">
        <v>2595</v>
      </c>
      <c r="D11" s="106" t="s">
        <v>115</v>
      </c>
      <c r="E11" s="56">
        <v>36902</v>
      </c>
    </row>
    <row r="12" spans="1:5" ht="12.75">
      <c r="A12" s="53">
        <v>11</v>
      </c>
      <c r="B12" s="190" t="s">
        <v>2597</v>
      </c>
      <c r="C12" s="191" t="s">
        <v>2595</v>
      </c>
      <c r="D12" s="106" t="s">
        <v>116</v>
      </c>
      <c r="E12" s="56">
        <v>36902</v>
      </c>
    </row>
    <row r="13" spans="1:5" ht="12.75">
      <c r="A13" s="53">
        <v>12</v>
      </c>
      <c r="B13" s="54" t="s">
        <v>2598</v>
      </c>
      <c r="C13" s="55" t="s">
        <v>2595</v>
      </c>
      <c r="D13" s="106" t="s">
        <v>117</v>
      </c>
      <c r="E13" s="56">
        <v>36902</v>
      </c>
    </row>
    <row r="14" spans="1:5" ht="12.75">
      <c r="A14" s="53">
        <v>13</v>
      </c>
      <c r="B14" s="54" t="s">
        <v>2599</v>
      </c>
      <c r="C14" s="55" t="s">
        <v>2595</v>
      </c>
      <c r="D14" s="106" t="s">
        <v>118</v>
      </c>
      <c r="E14" s="56">
        <v>36902</v>
      </c>
    </row>
    <row r="15" spans="1:5" ht="26.25">
      <c r="A15" s="53">
        <v>14</v>
      </c>
      <c r="B15" s="54" t="s">
        <v>2601</v>
      </c>
      <c r="C15" s="55" t="s">
        <v>2600</v>
      </c>
      <c r="D15" s="106" t="s">
        <v>119</v>
      </c>
      <c r="E15" s="56">
        <v>36902</v>
      </c>
    </row>
    <row r="16" spans="1:5" ht="12.75">
      <c r="A16" s="53">
        <v>15</v>
      </c>
      <c r="B16" s="54" t="s">
        <v>2602</v>
      </c>
      <c r="C16" s="55" t="s">
        <v>2595</v>
      </c>
      <c r="D16" s="106" t="s">
        <v>120</v>
      </c>
      <c r="E16" s="56">
        <v>36902</v>
      </c>
    </row>
    <row r="17" spans="1:5" ht="26.25">
      <c r="A17" s="53">
        <v>16</v>
      </c>
      <c r="B17" s="54" t="s">
        <v>2603</v>
      </c>
      <c r="C17" s="55" t="s">
        <v>2595</v>
      </c>
      <c r="D17" s="106" t="s">
        <v>1208</v>
      </c>
      <c r="E17" s="56">
        <v>36902</v>
      </c>
    </row>
    <row r="18" spans="1:5" ht="12.75">
      <c r="A18" s="53">
        <v>17</v>
      </c>
      <c r="B18" s="54" t="s">
        <v>2604</v>
      </c>
      <c r="C18" s="55" t="s">
        <v>2595</v>
      </c>
      <c r="D18" s="106" t="s">
        <v>1209</v>
      </c>
      <c r="E18" s="56">
        <v>36902</v>
      </c>
    </row>
    <row r="19" spans="1:5" ht="12.75">
      <c r="A19" s="53">
        <v>18</v>
      </c>
      <c r="B19" s="54" t="s">
        <v>2605</v>
      </c>
      <c r="C19" s="55" t="s">
        <v>2595</v>
      </c>
      <c r="D19" s="106" t="s">
        <v>1210</v>
      </c>
      <c r="E19" s="56">
        <v>36902</v>
      </c>
    </row>
    <row r="20" spans="1:5" ht="12.75">
      <c r="A20" s="53">
        <v>19</v>
      </c>
      <c r="B20" s="168" t="s">
        <v>2606</v>
      </c>
      <c r="C20" s="89" t="s">
        <v>2595</v>
      </c>
      <c r="D20" s="106" t="s">
        <v>135</v>
      </c>
      <c r="E20" s="56">
        <v>36902</v>
      </c>
    </row>
    <row r="21" spans="1:5" s="11" customFormat="1" ht="12.75">
      <c r="A21" s="53">
        <v>20</v>
      </c>
      <c r="B21" s="54" t="s">
        <v>2611</v>
      </c>
      <c r="C21" s="55" t="s">
        <v>2607</v>
      </c>
      <c r="D21" s="106" t="s">
        <v>136</v>
      </c>
      <c r="E21" s="56">
        <v>36902</v>
      </c>
    </row>
    <row r="22" spans="1:5" ht="26.25">
      <c r="A22" s="53">
        <v>21</v>
      </c>
      <c r="B22" s="190" t="s">
        <v>2612</v>
      </c>
      <c r="C22" s="191" t="s">
        <v>2607</v>
      </c>
      <c r="D22" s="106" t="s">
        <v>13</v>
      </c>
      <c r="E22" s="56">
        <v>36902</v>
      </c>
    </row>
    <row r="23" spans="1:5" ht="26.25">
      <c r="A23" s="53">
        <v>22</v>
      </c>
      <c r="B23" s="54" t="s">
        <v>2613</v>
      </c>
      <c r="C23" s="55" t="s">
        <v>2607</v>
      </c>
      <c r="D23" s="106" t="s">
        <v>14</v>
      </c>
      <c r="E23" s="56">
        <v>36902</v>
      </c>
    </row>
    <row r="24" spans="4:5" ht="12.75">
      <c r="D24" s="46" t="s">
        <v>1023</v>
      </c>
      <c r="E24" s="32">
        <v>22</v>
      </c>
    </row>
    <row r="25" spans="4:5" ht="12.75">
      <c r="D25" s="44" t="s">
        <v>1024</v>
      </c>
      <c r="E25" s="32">
        <v>22</v>
      </c>
    </row>
    <row r="26" ht="12.75">
      <c r="E26" s="11"/>
    </row>
    <row r="27" ht="12.75">
      <c r="E27" s="11"/>
    </row>
    <row r="28" ht="12.75">
      <c r="E28" s="11"/>
    </row>
    <row r="29" ht="12.75">
      <c r="E29" s="11"/>
    </row>
    <row r="30" ht="12.75">
      <c r="E30" s="11"/>
    </row>
    <row r="31" ht="12.75">
      <c r="E31" s="11"/>
    </row>
    <row r="32" ht="12.75">
      <c r="E32" s="11"/>
    </row>
    <row r="33" ht="12.75">
      <c r="E33" s="11"/>
    </row>
    <row r="34" ht="12.75">
      <c r="E34" s="11"/>
    </row>
    <row r="35" ht="12.75">
      <c r="E35" s="11"/>
    </row>
    <row r="36" ht="12.75">
      <c r="E36" s="11"/>
    </row>
    <row r="37" ht="12.75">
      <c r="E37" s="11"/>
    </row>
    <row r="38" ht="12.75">
      <c r="E38" s="11"/>
    </row>
    <row r="39" ht="12.75">
      <c r="E39" s="11"/>
    </row>
    <row r="40" ht="12.75">
      <c r="E40" s="11"/>
    </row>
    <row r="41" ht="12.75">
      <c r="E41" s="11"/>
    </row>
    <row r="42" ht="12.75">
      <c r="E42" s="11"/>
    </row>
    <row r="43" ht="12.75">
      <c r="E43" s="11"/>
    </row>
  </sheetData>
  <hyperlinks>
    <hyperlink ref="A2" r:id="rId1" display="Request For Action"/>
    <hyperlink ref="A3:A23" r:id="rId2" display="Request For Action"/>
    <hyperlink ref="A3" r:id="rId3" display="Request For Action"/>
    <hyperlink ref="A4" r:id="rId4" display="Request For Action"/>
    <hyperlink ref="A5" r:id="rId5" display="Request For Action"/>
    <hyperlink ref="A6" r:id="rId6" display="Request For Action"/>
    <hyperlink ref="A7" r:id="rId7" display="Request For Action"/>
    <hyperlink ref="A8" r:id="rId8" display="Request For Action"/>
    <hyperlink ref="A9" r:id="rId9" display="Request For Action"/>
    <hyperlink ref="A10" r:id="rId10" display="Request For Action"/>
    <hyperlink ref="A11" r:id="rId11" display="Request For Action"/>
    <hyperlink ref="A12" r:id="rId12" display="Request For Action"/>
    <hyperlink ref="A13" r:id="rId13" display="Request For Action"/>
    <hyperlink ref="A14" r:id="rId14" display="Request For Action"/>
    <hyperlink ref="A15" r:id="rId15" display="Request For Action"/>
    <hyperlink ref="A16" r:id="rId16" display="Request For Action"/>
    <hyperlink ref="A17" r:id="rId17" display="Request For Action"/>
    <hyperlink ref="A18" r:id="rId18" display="Request For Action"/>
    <hyperlink ref="A19" r:id="rId19" display="Request For Action"/>
    <hyperlink ref="A20" r:id="rId20" display="Request For Action"/>
    <hyperlink ref="A21" r:id="rId21" display="Request For Action"/>
    <hyperlink ref="A22" r:id="rId22" display="Request For Action"/>
    <hyperlink ref="A23" r:id="rId23" display="Request For Action"/>
    <hyperlink ref="D2" r:id="rId24" display="MSRR RFA 1 Response Mod.doc"/>
    <hyperlink ref="D3" r:id="rId25" display="MSRR RFA 2 Response.doc"/>
    <hyperlink ref="D4:D23" r:id="rId26" display="MSRR RFA 2 Response.doc"/>
    <hyperlink ref="D4" r:id="rId27" display="MSRR RFA 3 Response.doc"/>
    <hyperlink ref="D5" r:id="rId28" display="MSRR RFA 4 Response Mod.doc"/>
    <hyperlink ref="D6" r:id="rId29" display="MSRR RFA 5 Response.doc"/>
    <hyperlink ref="D7" r:id="rId30" display="MSRR RFA 6 Response.doc"/>
    <hyperlink ref="D8" r:id="rId31" display="MSRR RFA 7 Response.doc"/>
    <hyperlink ref="D9" r:id="rId32" display="MSRR RFA 8 Response.doc"/>
    <hyperlink ref="D10" r:id="rId33" display="MSRR RFA 9 Response.doc"/>
    <hyperlink ref="D11" r:id="rId34" display="MSRR RFA 10 Response.doc"/>
    <hyperlink ref="D12" r:id="rId35" display="MSRR RFA 11 Response.doc"/>
    <hyperlink ref="D13" r:id="rId36" display="MSRR RFA 12 Response.doc"/>
    <hyperlink ref="D14" r:id="rId37" display="MSRR RFA 13 Response.doc"/>
    <hyperlink ref="D15" r:id="rId38" display="MSRR RFA 14 Response.doc"/>
    <hyperlink ref="D16" r:id="rId39" display="MSRR RFA 15 Response.doc"/>
    <hyperlink ref="D17" r:id="rId40" display="MSRR RFA 16 Response.doc"/>
    <hyperlink ref="D18" r:id="rId41" display="MSRR RFA 17 Response.doc"/>
    <hyperlink ref="D19" r:id="rId42" display="MSRR RFA 18 Response.doc"/>
    <hyperlink ref="D20" r:id="rId43" display="MSRR RFA 19 Response.doc"/>
    <hyperlink ref="D21" r:id="rId44" display="MSRR RFA 20 Response.doc"/>
    <hyperlink ref="D22" r:id="rId45" display="MSRR RFA 21 Response.doc"/>
    <hyperlink ref="D23" r:id="rId46" display="MSRR RFA 22 Response.doc"/>
  </hyperlinks>
  <printOptions/>
  <pageMargins left="0.75" right="0.75" top="1" bottom="1" header="0.5" footer="0.5"/>
  <pageSetup horizontalDpi="600" verticalDpi="600" orientation="portrait" r:id="rId47"/>
</worksheet>
</file>

<file path=xl/worksheets/sheet10.xml><?xml version="1.0" encoding="utf-8"?>
<worksheet xmlns="http://schemas.openxmlformats.org/spreadsheetml/2006/main" xmlns:r="http://schemas.openxmlformats.org/officeDocument/2006/relationships">
  <dimension ref="A1:L74"/>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7.28125" style="1" customWidth="1"/>
    <col min="2" max="2" width="48.57421875" style="2" customWidth="1"/>
    <col min="3" max="3" width="20.140625" style="3" customWidth="1"/>
    <col min="4" max="4" width="13.140625" style="3" customWidth="1"/>
    <col min="5" max="5" width="11.140625" style="3" customWidth="1"/>
    <col min="6" max="6" width="10.140625" style="3" customWidth="1"/>
    <col min="7" max="7" width="23.00390625" style="73" customWidth="1"/>
    <col min="8" max="8" width="11.00390625" style="3" customWidth="1"/>
    <col min="9" max="9" width="13.7109375" style="3" customWidth="1"/>
    <col min="10" max="12" width="11.00390625" style="3" customWidth="1"/>
    <col min="13" max="16384" width="13.140625" style="2" customWidth="1"/>
  </cols>
  <sheetData>
    <row r="1" spans="1:12" ht="52.5">
      <c r="A1" s="7" t="s">
        <v>1497</v>
      </c>
      <c r="B1" s="7" t="s">
        <v>1498</v>
      </c>
      <c r="C1" s="7" t="s">
        <v>2192</v>
      </c>
      <c r="D1" s="7" t="s">
        <v>1499</v>
      </c>
      <c r="E1" s="7" t="s">
        <v>1500</v>
      </c>
      <c r="F1" s="7" t="s">
        <v>1501</v>
      </c>
      <c r="G1" s="9" t="s">
        <v>873</v>
      </c>
      <c r="H1" s="9" t="s">
        <v>621</v>
      </c>
      <c r="I1" s="9" t="s">
        <v>639</v>
      </c>
      <c r="J1" s="9" t="s">
        <v>622</v>
      </c>
      <c r="K1" s="9" t="s">
        <v>623</v>
      </c>
      <c r="L1" s="9" t="s">
        <v>329</v>
      </c>
    </row>
    <row r="2" spans="1:12" ht="52.5">
      <c r="A2" s="320">
        <v>1</v>
      </c>
      <c r="B2" s="322" t="s">
        <v>332</v>
      </c>
      <c r="C2" s="311" t="s">
        <v>918</v>
      </c>
      <c r="D2" s="311" t="s">
        <v>175</v>
      </c>
      <c r="E2" s="311" t="s">
        <v>644</v>
      </c>
      <c r="F2" s="308">
        <v>37956</v>
      </c>
      <c r="G2" s="330" t="s">
        <v>91</v>
      </c>
      <c r="H2" s="308">
        <v>38076</v>
      </c>
      <c r="I2" s="311" t="s">
        <v>1507</v>
      </c>
      <c r="J2" s="308">
        <v>38126</v>
      </c>
      <c r="K2" s="147" t="s">
        <v>1508</v>
      </c>
      <c r="L2" s="308">
        <v>38142</v>
      </c>
    </row>
    <row r="3" spans="1:12" ht="52.5">
      <c r="A3" s="321"/>
      <c r="B3" s="323"/>
      <c r="C3" s="309"/>
      <c r="D3" s="309"/>
      <c r="E3" s="309"/>
      <c r="F3" s="310"/>
      <c r="G3" s="331"/>
      <c r="H3" s="310"/>
      <c r="I3" s="309"/>
      <c r="J3" s="310"/>
      <c r="K3" s="147" t="s">
        <v>121</v>
      </c>
      <c r="L3" s="310"/>
    </row>
    <row r="4" spans="1:12" ht="92.25">
      <c r="A4" s="53">
        <v>2</v>
      </c>
      <c r="B4" s="54" t="s">
        <v>279</v>
      </c>
      <c r="C4" s="55" t="s">
        <v>913</v>
      </c>
      <c r="D4" s="55" t="s">
        <v>175</v>
      </c>
      <c r="E4" s="55" t="s">
        <v>640</v>
      </c>
      <c r="F4" s="56">
        <v>37925</v>
      </c>
      <c r="G4" s="57" t="s">
        <v>2066</v>
      </c>
      <c r="H4" s="107" t="s">
        <v>2067</v>
      </c>
      <c r="I4" s="55" t="s">
        <v>2134</v>
      </c>
      <c r="J4" s="107" t="s">
        <v>2135</v>
      </c>
      <c r="K4" s="147" t="s">
        <v>2393</v>
      </c>
      <c r="L4" s="56">
        <v>38229</v>
      </c>
    </row>
    <row r="5" spans="1:12" ht="52.5">
      <c r="A5" s="53">
        <v>3</v>
      </c>
      <c r="B5" s="54" t="s">
        <v>553</v>
      </c>
      <c r="C5" s="55" t="s">
        <v>913</v>
      </c>
      <c r="D5" s="55" t="s">
        <v>175</v>
      </c>
      <c r="E5" s="55" t="s">
        <v>641</v>
      </c>
      <c r="F5" s="56">
        <v>37909</v>
      </c>
      <c r="G5" s="80" t="s">
        <v>2154</v>
      </c>
      <c r="H5" s="56">
        <v>37862</v>
      </c>
      <c r="I5" s="55" t="s">
        <v>840</v>
      </c>
      <c r="J5" s="56">
        <v>38037</v>
      </c>
      <c r="K5" s="147" t="s">
        <v>2331</v>
      </c>
      <c r="L5" s="56">
        <v>38041</v>
      </c>
    </row>
    <row r="6" spans="1:12" ht="52.5">
      <c r="A6" s="320">
        <v>4</v>
      </c>
      <c r="B6" s="322" t="s">
        <v>1529</v>
      </c>
      <c r="C6" s="311" t="s">
        <v>1033</v>
      </c>
      <c r="D6" s="311" t="s">
        <v>175</v>
      </c>
      <c r="E6" s="311" t="s">
        <v>640</v>
      </c>
      <c r="F6" s="308">
        <v>37925</v>
      </c>
      <c r="G6" s="330" t="s">
        <v>2310</v>
      </c>
      <c r="H6" s="308">
        <v>38029</v>
      </c>
      <c r="I6" s="311" t="s">
        <v>98</v>
      </c>
      <c r="J6" s="308">
        <v>38131</v>
      </c>
      <c r="K6" s="147" t="s">
        <v>1155</v>
      </c>
      <c r="L6" s="308">
        <v>38148</v>
      </c>
    </row>
    <row r="7" spans="1:12" ht="52.5">
      <c r="A7" s="321"/>
      <c r="B7" s="323"/>
      <c r="C7" s="309"/>
      <c r="D7" s="309"/>
      <c r="E7" s="309"/>
      <c r="F7" s="310"/>
      <c r="G7" s="331"/>
      <c r="H7" s="310"/>
      <c r="I7" s="309"/>
      <c r="J7" s="310"/>
      <c r="K7" s="147" t="s">
        <v>2558</v>
      </c>
      <c r="L7" s="310"/>
    </row>
    <row r="8" spans="1:12" ht="105">
      <c r="A8" s="53">
        <v>5</v>
      </c>
      <c r="B8" s="54" t="s">
        <v>1530</v>
      </c>
      <c r="C8" s="55" t="s">
        <v>2364</v>
      </c>
      <c r="D8" s="55" t="s">
        <v>175</v>
      </c>
      <c r="E8" s="55" t="s">
        <v>433</v>
      </c>
      <c r="F8" s="56">
        <v>37925</v>
      </c>
      <c r="G8" s="57" t="s">
        <v>282</v>
      </c>
      <c r="H8" s="56" t="s">
        <v>283</v>
      </c>
      <c r="I8" s="55" t="s">
        <v>975</v>
      </c>
      <c r="J8" s="107" t="s">
        <v>976</v>
      </c>
      <c r="K8" s="262" t="s">
        <v>2558</v>
      </c>
      <c r="L8" s="56">
        <v>38148</v>
      </c>
    </row>
    <row r="9" spans="1:12" ht="105">
      <c r="A9" s="53">
        <v>6</v>
      </c>
      <c r="B9" s="54" t="s">
        <v>1525</v>
      </c>
      <c r="C9" s="55" t="s">
        <v>2364</v>
      </c>
      <c r="D9" s="55" t="s">
        <v>175</v>
      </c>
      <c r="E9" s="55" t="s">
        <v>2362</v>
      </c>
      <c r="F9" s="56">
        <v>37925</v>
      </c>
      <c r="G9" s="57" t="s">
        <v>2357</v>
      </c>
      <c r="H9" s="107" t="s">
        <v>1268</v>
      </c>
      <c r="I9" s="55" t="s">
        <v>565</v>
      </c>
      <c r="J9" s="56">
        <v>38243</v>
      </c>
      <c r="K9" s="55" t="s">
        <v>774</v>
      </c>
      <c r="L9" s="56">
        <v>38244</v>
      </c>
    </row>
    <row r="10" spans="1:12" ht="105">
      <c r="A10" s="53">
        <v>7</v>
      </c>
      <c r="B10" s="54" t="s">
        <v>1389</v>
      </c>
      <c r="C10" s="55" t="s">
        <v>1263</v>
      </c>
      <c r="D10" s="55" t="s">
        <v>175</v>
      </c>
      <c r="E10" s="55" t="s">
        <v>640</v>
      </c>
      <c r="F10" s="56">
        <v>37925</v>
      </c>
      <c r="G10" s="57" t="s">
        <v>2061</v>
      </c>
      <c r="H10" s="107" t="s">
        <v>2062</v>
      </c>
      <c r="I10" s="55" t="s">
        <v>2095</v>
      </c>
      <c r="J10" s="56">
        <v>38237</v>
      </c>
      <c r="K10" s="55" t="s">
        <v>2097</v>
      </c>
      <c r="L10" s="56">
        <v>38237</v>
      </c>
    </row>
    <row r="11" spans="1:12" ht="52.5">
      <c r="A11" s="53">
        <v>8</v>
      </c>
      <c r="B11" s="54" t="s">
        <v>1400</v>
      </c>
      <c r="C11" s="55" t="s">
        <v>1405</v>
      </c>
      <c r="D11" s="55" t="s">
        <v>175</v>
      </c>
      <c r="E11" s="55" t="s">
        <v>580</v>
      </c>
      <c r="F11" s="56">
        <v>37909</v>
      </c>
      <c r="G11" s="57" t="s">
        <v>2103</v>
      </c>
      <c r="H11" s="56">
        <v>37862</v>
      </c>
      <c r="I11" s="55" t="s">
        <v>840</v>
      </c>
      <c r="J11" s="56">
        <v>38037</v>
      </c>
      <c r="K11" s="147" t="s">
        <v>1174</v>
      </c>
      <c r="L11" s="56">
        <v>38044</v>
      </c>
    </row>
    <row r="12" spans="1:12" ht="105">
      <c r="A12" s="320">
        <v>9</v>
      </c>
      <c r="B12" s="322" t="s">
        <v>628</v>
      </c>
      <c r="C12" s="311" t="s">
        <v>1034</v>
      </c>
      <c r="D12" s="311" t="s">
        <v>175</v>
      </c>
      <c r="E12" s="311" t="s">
        <v>640</v>
      </c>
      <c r="F12" s="308">
        <v>37956</v>
      </c>
      <c r="G12" s="328" t="s">
        <v>2367</v>
      </c>
      <c r="H12" s="308">
        <v>38029</v>
      </c>
      <c r="I12" s="311" t="s">
        <v>2363</v>
      </c>
      <c r="J12" s="308">
        <v>38068</v>
      </c>
      <c r="K12" s="147" t="s">
        <v>125</v>
      </c>
      <c r="L12" s="308">
        <v>38072</v>
      </c>
    </row>
    <row r="13" spans="1:12" ht="52.5">
      <c r="A13" s="321"/>
      <c r="B13" s="323"/>
      <c r="C13" s="309"/>
      <c r="D13" s="309"/>
      <c r="E13" s="309"/>
      <c r="F13" s="310"/>
      <c r="G13" s="329"/>
      <c r="H13" s="310"/>
      <c r="I13" s="309"/>
      <c r="J13" s="310"/>
      <c r="K13" s="147" t="s">
        <v>379</v>
      </c>
      <c r="L13" s="310"/>
    </row>
    <row r="14" spans="1:12" ht="105">
      <c r="A14" s="53">
        <v>10</v>
      </c>
      <c r="B14" s="54" t="s">
        <v>1095</v>
      </c>
      <c r="C14" s="87" t="s">
        <v>914</v>
      </c>
      <c r="D14" s="55" t="s">
        <v>175</v>
      </c>
      <c r="E14" s="55" t="s">
        <v>642</v>
      </c>
      <c r="F14" s="56">
        <v>37909</v>
      </c>
      <c r="G14" s="57" t="s">
        <v>2333</v>
      </c>
      <c r="H14" s="56" t="s">
        <v>2334</v>
      </c>
      <c r="I14" s="55" t="s">
        <v>2335</v>
      </c>
      <c r="J14" s="56" t="s">
        <v>989</v>
      </c>
      <c r="K14" s="262" t="s">
        <v>2368</v>
      </c>
      <c r="L14" s="56">
        <v>38072</v>
      </c>
    </row>
    <row r="15" spans="1:12" ht="52.5">
      <c r="A15" s="53">
        <v>11</v>
      </c>
      <c r="B15" s="54" t="s">
        <v>143</v>
      </c>
      <c r="C15" s="55" t="s">
        <v>1035</v>
      </c>
      <c r="D15" s="55" t="s">
        <v>175</v>
      </c>
      <c r="E15" s="55" t="s">
        <v>642</v>
      </c>
      <c r="F15" s="56">
        <v>37909</v>
      </c>
      <c r="G15" s="57" t="s">
        <v>269</v>
      </c>
      <c r="H15" s="56">
        <v>37903</v>
      </c>
      <c r="I15" s="55" t="s">
        <v>840</v>
      </c>
      <c r="J15" s="56">
        <v>38037</v>
      </c>
      <c r="K15" s="147" t="s">
        <v>2320</v>
      </c>
      <c r="L15" s="56">
        <v>38037</v>
      </c>
    </row>
    <row r="16" spans="1:12" ht="105">
      <c r="A16" s="53">
        <v>12</v>
      </c>
      <c r="B16" s="54" t="s">
        <v>381</v>
      </c>
      <c r="C16" s="55" t="s">
        <v>914</v>
      </c>
      <c r="D16" s="55" t="s">
        <v>175</v>
      </c>
      <c r="E16" s="55" t="s">
        <v>642</v>
      </c>
      <c r="F16" s="56">
        <v>37909</v>
      </c>
      <c r="G16" s="57" t="s">
        <v>307</v>
      </c>
      <c r="H16" s="56">
        <v>37903</v>
      </c>
      <c r="I16" s="55" t="s">
        <v>1507</v>
      </c>
      <c r="J16" s="56">
        <v>38126</v>
      </c>
      <c r="K16" s="147" t="s">
        <v>2436</v>
      </c>
      <c r="L16" s="56">
        <v>38132</v>
      </c>
    </row>
    <row r="17" spans="1:12" ht="52.5">
      <c r="A17" s="53">
        <v>13</v>
      </c>
      <c r="B17" s="54" t="s">
        <v>382</v>
      </c>
      <c r="C17" s="55" t="s">
        <v>181</v>
      </c>
      <c r="D17" s="55" t="s">
        <v>175</v>
      </c>
      <c r="E17" s="55" t="s">
        <v>643</v>
      </c>
      <c r="F17" s="56">
        <v>37909</v>
      </c>
      <c r="G17" s="57" t="s">
        <v>1167</v>
      </c>
      <c r="H17" s="107" t="s">
        <v>988</v>
      </c>
      <c r="I17" s="55" t="s">
        <v>1507</v>
      </c>
      <c r="J17" s="56">
        <v>38126</v>
      </c>
      <c r="K17" s="147" t="s">
        <v>1071</v>
      </c>
      <c r="L17" s="56">
        <v>38127</v>
      </c>
    </row>
    <row r="18" spans="1:12" ht="52.5">
      <c r="A18" s="53">
        <v>14</v>
      </c>
      <c r="B18" s="54" t="s">
        <v>629</v>
      </c>
      <c r="C18" s="55" t="s">
        <v>182</v>
      </c>
      <c r="D18" s="55" t="s">
        <v>175</v>
      </c>
      <c r="E18" s="55" t="s">
        <v>643</v>
      </c>
      <c r="F18" s="56">
        <v>37956</v>
      </c>
      <c r="G18" s="235" t="s">
        <v>399</v>
      </c>
      <c r="H18" s="107" t="s">
        <v>2294</v>
      </c>
      <c r="I18" s="55" t="s">
        <v>848</v>
      </c>
      <c r="J18" s="56">
        <v>38383</v>
      </c>
      <c r="K18" s="147" t="s">
        <v>2329</v>
      </c>
      <c r="L18" s="56">
        <v>38400</v>
      </c>
    </row>
    <row r="19" spans="1:12" ht="52.5">
      <c r="A19" s="53">
        <v>15</v>
      </c>
      <c r="B19" s="54" t="s">
        <v>383</v>
      </c>
      <c r="C19" s="55" t="s">
        <v>182</v>
      </c>
      <c r="D19" s="55" t="s">
        <v>175</v>
      </c>
      <c r="E19" s="55" t="s">
        <v>642</v>
      </c>
      <c r="F19" s="56">
        <v>37909</v>
      </c>
      <c r="G19" s="57" t="s">
        <v>1329</v>
      </c>
      <c r="H19" s="56">
        <v>37903</v>
      </c>
      <c r="I19" s="55" t="s">
        <v>840</v>
      </c>
      <c r="J19" s="56">
        <v>38037</v>
      </c>
      <c r="K19" s="147" t="s">
        <v>1925</v>
      </c>
      <c r="L19" s="56">
        <v>38037</v>
      </c>
    </row>
    <row r="20" spans="1:12" ht="52.5">
      <c r="A20" s="53">
        <v>16</v>
      </c>
      <c r="B20" s="54" t="s">
        <v>384</v>
      </c>
      <c r="C20" s="55" t="s">
        <v>182</v>
      </c>
      <c r="D20" s="55" t="s">
        <v>175</v>
      </c>
      <c r="E20" s="55" t="s">
        <v>642</v>
      </c>
      <c r="F20" s="56">
        <v>37909</v>
      </c>
      <c r="G20" s="57" t="s">
        <v>304</v>
      </c>
      <c r="H20" s="107" t="s">
        <v>2366</v>
      </c>
      <c r="I20" s="55" t="s">
        <v>750</v>
      </c>
      <c r="J20" s="56">
        <v>38205</v>
      </c>
      <c r="K20" s="147" t="s">
        <v>1924</v>
      </c>
      <c r="L20" s="56">
        <v>38208</v>
      </c>
    </row>
    <row r="21" spans="1:12" ht="52.5">
      <c r="A21" s="320">
        <v>17</v>
      </c>
      <c r="B21" s="322" t="s">
        <v>385</v>
      </c>
      <c r="C21" s="311" t="s">
        <v>1086</v>
      </c>
      <c r="D21" s="311" t="s">
        <v>175</v>
      </c>
      <c r="E21" s="311" t="s">
        <v>642</v>
      </c>
      <c r="F21" s="308">
        <v>37925</v>
      </c>
      <c r="G21" s="326" t="s">
        <v>845</v>
      </c>
      <c r="H21" s="308" t="s">
        <v>846</v>
      </c>
      <c r="I21" s="311" t="s">
        <v>1106</v>
      </c>
      <c r="J21" s="308" t="s">
        <v>791</v>
      </c>
      <c r="K21" s="264" t="s">
        <v>2546</v>
      </c>
      <c r="L21" s="308">
        <v>38413</v>
      </c>
    </row>
    <row r="22" spans="1:12" ht="52.5">
      <c r="A22" s="321"/>
      <c r="B22" s="323"/>
      <c r="C22" s="309"/>
      <c r="D22" s="309"/>
      <c r="E22" s="309"/>
      <c r="F22" s="310"/>
      <c r="G22" s="327"/>
      <c r="H22" s="310"/>
      <c r="I22" s="309"/>
      <c r="J22" s="310"/>
      <c r="K22" s="147" t="s">
        <v>2545</v>
      </c>
      <c r="L22" s="310"/>
    </row>
    <row r="23" spans="1:12" ht="26.25" customHeight="1">
      <c r="A23" s="320">
        <v>18</v>
      </c>
      <c r="B23" s="322" t="s">
        <v>386</v>
      </c>
      <c r="C23" s="311" t="s">
        <v>152</v>
      </c>
      <c r="D23" s="311" t="s">
        <v>175</v>
      </c>
      <c r="E23" s="311" t="s">
        <v>641</v>
      </c>
      <c r="F23" s="308">
        <v>37925</v>
      </c>
      <c r="G23" s="57" t="s">
        <v>1257</v>
      </c>
      <c r="H23" s="308">
        <v>37943</v>
      </c>
      <c r="I23" s="311" t="s">
        <v>1507</v>
      </c>
      <c r="J23" s="308">
        <v>38126</v>
      </c>
      <c r="K23" s="318" t="s">
        <v>1509</v>
      </c>
      <c r="L23" s="308">
        <v>38126</v>
      </c>
    </row>
    <row r="24" spans="1:12" ht="28.5" customHeight="1">
      <c r="A24" s="321"/>
      <c r="B24" s="323"/>
      <c r="C24" s="309"/>
      <c r="D24" s="309"/>
      <c r="E24" s="309"/>
      <c r="F24" s="310"/>
      <c r="G24" s="57" t="s">
        <v>2242</v>
      </c>
      <c r="H24" s="310"/>
      <c r="I24" s="309"/>
      <c r="J24" s="309"/>
      <c r="K24" s="319"/>
      <c r="L24" s="309"/>
    </row>
    <row r="25" spans="1:12" ht="52.5">
      <c r="A25" s="53">
        <v>19</v>
      </c>
      <c r="B25" s="54" t="s">
        <v>387</v>
      </c>
      <c r="C25" s="55" t="s">
        <v>152</v>
      </c>
      <c r="D25" s="55" t="s">
        <v>175</v>
      </c>
      <c r="E25" s="55" t="s">
        <v>641</v>
      </c>
      <c r="F25" s="56">
        <v>37909</v>
      </c>
      <c r="G25" s="60" t="s">
        <v>305</v>
      </c>
      <c r="H25" s="56">
        <v>37903</v>
      </c>
      <c r="I25" s="55" t="s">
        <v>840</v>
      </c>
      <c r="J25" s="56">
        <v>38037</v>
      </c>
      <c r="K25" s="147" t="s">
        <v>803</v>
      </c>
      <c r="L25" s="56">
        <v>38037</v>
      </c>
    </row>
    <row r="26" spans="1:12" ht="52.5">
      <c r="A26" s="53">
        <v>20</v>
      </c>
      <c r="B26" s="54" t="s">
        <v>172</v>
      </c>
      <c r="C26" s="55" t="s">
        <v>152</v>
      </c>
      <c r="D26" s="55" t="s">
        <v>175</v>
      </c>
      <c r="E26" s="55" t="s">
        <v>581</v>
      </c>
      <c r="F26" s="56">
        <v>37909</v>
      </c>
      <c r="G26" s="60" t="s">
        <v>230</v>
      </c>
      <c r="H26" s="56">
        <v>37903</v>
      </c>
      <c r="I26" s="55" t="s">
        <v>1454</v>
      </c>
      <c r="J26" s="56">
        <v>38001</v>
      </c>
      <c r="K26" s="147" t="s">
        <v>927</v>
      </c>
      <c r="L26" s="56">
        <v>38008</v>
      </c>
    </row>
    <row r="27" spans="1:12" ht="66">
      <c r="A27" s="53">
        <v>21</v>
      </c>
      <c r="B27" s="54" t="s">
        <v>1246</v>
      </c>
      <c r="C27" s="55" t="s">
        <v>152</v>
      </c>
      <c r="D27" s="55" t="s">
        <v>175</v>
      </c>
      <c r="E27" s="55" t="s">
        <v>581</v>
      </c>
      <c r="F27" s="56">
        <v>37956</v>
      </c>
      <c r="G27" s="80" t="s">
        <v>333</v>
      </c>
      <c r="H27" s="107" t="s">
        <v>1462</v>
      </c>
      <c r="I27" s="55" t="s">
        <v>565</v>
      </c>
      <c r="J27" s="56">
        <v>38243</v>
      </c>
      <c r="K27" s="55" t="s">
        <v>568</v>
      </c>
      <c r="L27" s="56">
        <v>38243</v>
      </c>
    </row>
    <row r="28" spans="1:12" ht="66">
      <c r="A28" s="53">
        <v>22</v>
      </c>
      <c r="B28" s="54" t="s">
        <v>1247</v>
      </c>
      <c r="C28" s="55" t="s">
        <v>152</v>
      </c>
      <c r="D28" s="55" t="s">
        <v>175</v>
      </c>
      <c r="E28" s="55" t="s">
        <v>640</v>
      </c>
      <c r="F28" s="56">
        <v>37909</v>
      </c>
      <c r="G28" s="60" t="s">
        <v>1266</v>
      </c>
      <c r="H28" s="107" t="s">
        <v>1267</v>
      </c>
      <c r="I28" s="55" t="s">
        <v>565</v>
      </c>
      <c r="J28" s="56">
        <v>38243</v>
      </c>
      <c r="K28" s="55" t="s">
        <v>568</v>
      </c>
      <c r="L28" s="56">
        <v>38243</v>
      </c>
    </row>
    <row r="29" spans="1:12" ht="66">
      <c r="A29" s="53">
        <v>23</v>
      </c>
      <c r="B29" s="54" t="s">
        <v>1425</v>
      </c>
      <c r="C29" s="55" t="s">
        <v>1408</v>
      </c>
      <c r="D29" s="55" t="s">
        <v>175</v>
      </c>
      <c r="E29" s="55" t="s">
        <v>581</v>
      </c>
      <c r="F29" s="56">
        <v>37956</v>
      </c>
      <c r="G29" s="80" t="s">
        <v>713</v>
      </c>
      <c r="H29" s="56">
        <v>38226</v>
      </c>
      <c r="I29" s="55" t="s">
        <v>565</v>
      </c>
      <c r="J29" s="56">
        <v>38243</v>
      </c>
      <c r="K29" s="55" t="s">
        <v>568</v>
      </c>
      <c r="L29" s="56">
        <v>38243</v>
      </c>
    </row>
    <row r="30" spans="1:12" ht="52.5">
      <c r="A30" s="53">
        <v>24</v>
      </c>
      <c r="B30" s="54" t="s">
        <v>1426</v>
      </c>
      <c r="C30" s="55" t="s">
        <v>1502</v>
      </c>
      <c r="D30" s="55" t="s">
        <v>175</v>
      </c>
      <c r="E30" s="55" t="s">
        <v>642</v>
      </c>
      <c r="F30" s="56">
        <v>37909</v>
      </c>
      <c r="G30" s="60" t="s">
        <v>1478</v>
      </c>
      <c r="H30" s="107" t="s">
        <v>1479</v>
      </c>
      <c r="I30" s="55" t="s">
        <v>1228</v>
      </c>
      <c r="J30" s="56">
        <v>38250</v>
      </c>
      <c r="K30" s="55" t="s">
        <v>2691</v>
      </c>
      <c r="L30" s="56">
        <v>38252</v>
      </c>
    </row>
    <row r="31" spans="1:12" ht="52.5">
      <c r="A31" s="53">
        <v>25</v>
      </c>
      <c r="B31" s="54" t="s">
        <v>649</v>
      </c>
      <c r="C31" s="55" t="s">
        <v>1502</v>
      </c>
      <c r="D31" s="55" t="s">
        <v>175</v>
      </c>
      <c r="E31" s="55" t="s">
        <v>644</v>
      </c>
      <c r="F31" s="56">
        <v>37956</v>
      </c>
      <c r="G31" s="60" t="s">
        <v>25</v>
      </c>
      <c r="H31" s="56">
        <v>38048</v>
      </c>
      <c r="I31" s="55" t="s">
        <v>2363</v>
      </c>
      <c r="J31" s="56">
        <v>38068</v>
      </c>
      <c r="K31" s="147" t="s">
        <v>380</v>
      </c>
      <c r="L31" s="56">
        <v>38072</v>
      </c>
    </row>
    <row r="32" spans="1:12" ht="52.5">
      <c r="A32" s="53">
        <v>26</v>
      </c>
      <c r="B32" s="54" t="s">
        <v>1431</v>
      </c>
      <c r="C32" s="55" t="s">
        <v>1502</v>
      </c>
      <c r="D32" s="55" t="s">
        <v>175</v>
      </c>
      <c r="E32" s="55" t="s">
        <v>644</v>
      </c>
      <c r="F32" s="56">
        <v>37956</v>
      </c>
      <c r="G32" s="60" t="s">
        <v>26</v>
      </c>
      <c r="H32" s="56">
        <v>38048</v>
      </c>
      <c r="I32" s="55" t="s">
        <v>2363</v>
      </c>
      <c r="J32" s="56">
        <v>38068</v>
      </c>
      <c r="K32" s="147" t="s">
        <v>380</v>
      </c>
      <c r="L32" s="56">
        <v>38072</v>
      </c>
    </row>
    <row r="33" spans="1:12" ht="52.5">
      <c r="A33" s="53">
        <v>27</v>
      </c>
      <c r="B33" s="54" t="s">
        <v>173</v>
      </c>
      <c r="C33" s="55" t="s">
        <v>1502</v>
      </c>
      <c r="D33" s="55" t="s">
        <v>175</v>
      </c>
      <c r="E33" s="55" t="s">
        <v>582</v>
      </c>
      <c r="F33" s="56">
        <v>37956</v>
      </c>
      <c r="G33" s="60" t="s">
        <v>2337</v>
      </c>
      <c r="H33" s="56">
        <v>38022</v>
      </c>
      <c r="I33" s="55" t="s">
        <v>2395</v>
      </c>
      <c r="J33" s="56">
        <v>38085</v>
      </c>
      <c r="K33" s="106" t="s">
        <v>2396</v>
      </c>
      <c r="L33" s="56">
        <v>38085</v>
      </c>
    </row>
    <row r="34" spans="1:12" ht="52.5">
      <c r="A34" s="53">
        <v>28</v>
      </c>
      <c r="B34" s="54" t="s">
        <v>174</v>
      </c>
      <c r="C34" s="55" t="s">
        <v>1502</v>
      </c>
      <c r="D34" s="55" t="s">
        <v>175</v>
      </c>
      <c r="E34" s="55" t="s">
        <v>640</v>
      </c>
      <c r="F34" s="56">
        <v>37925</v>
      </c>
      <c r="G34" s="101" t="s">
        <v>101</v>
      </c>
      <c r="H34" s="56" t="s">
        <v>357</v>
      </c>
      <c r="I34" s="55" t="s">
        <v>1217</v>
      </c>
      <c r="J34" s="56">
        <v>38555</v>
      </c>
      <c r="K34" s="55" t="s">
        <v>1922</v>
      </c>
      <c r="L34" s="56">
        <v>38558</v>
      </c>
    </row>
    <row r="35" spans="1:12" ht="52.5">
      <c r="A35" s="320">
        <v>29</v>
      </c>
      <c r="B35" s="322" t="s">
        <v>286</v>
      </c>
      <c r="C35" s="311" t="s">
        <v>1409</v>
      </c>
      <c r="D35" s="311" t="s">
        <v>175</v>
      </c>
      <c r="E35" s="311" t="s">
        <v>583</v>
      </c>
      <c r="F35" s="308">
        <v>37909</v>
      </c>
      <c r="G35" s="328" t="s">
        <v>1919</v>
      </c>
      <c r="H35" s="324" t="s">
        <v>2110</v>
      </c>
      <c r="I35" s="311" t="s">
        <v>1920</v>
      </c>
      <c r="J35" s="308" t="s">
        <v>1921</v>
      </c>
      <c r="K35" s="147" t="s">
        <v>1883</v>
      </c>
      <c r="L35" s="308">
        <v>38244</v>
      </c>
    </row>
    <row r="36" spans="1:12" ht="52.5">
      <c r="A36" s="321"/>
      <c r="B36" s="323"/>
      <c r="C36" s="309"/>
      <c r="D36" s="309"/>
      <c r="E36" s="309"/>
      <c r="F36" s="310"/>
      <c r="G36" s="329"/>
      <c r="H36" s="325"/>
      <c r="I36" s="309"/>
      <c r="J36" s="310"/>
      <c r="K36" s="55" t="s">
        <v>1884</v>
      </c>
      <c r="L36" s="310"/>
    </row>
    <row r="37" spans="1:12" ht="52.5">
      <c r="A37" s="320">
        <v>30</v>
      </c>
      <c r="B37" s="322" t="s">
        <v>287</v>
      </c>
      <c r="C37" s="311" t="s">
        <v>1410</v>
      </c>
      <c r="D37" s="311" t="s">
        <v>175</v>
      </c>
      <c r="E37" s="311" t="s">
        <v>643</v>
      </c>
      <c r="F37" s="308">
        <v>37909</v>
      </c>
      <c r="G37" s="326" t="s">
        <v>467</v>
      </c>
      <c r="H37" s="308">
        <v>37862</v>
      </c>
      <c r="I37" s="311" t="s">
        <v>466</v>
      </c>
      <c r="J37" s="324" t="s">
        <v>468</v>
      </c>
      <c r="K37" s="147" t="s">
        <v>122</v>
      </c>
      <c r="L37" s="56"/>
    </row>
    <row r="38" spans="1:12" ht="52.5">
      <c r="A38" s="321"/>
      <c r="B38" s="323"/>
      <c r="C38" s="309"/>
      <c r="D38" s="309"/>
      <c r="E38" s="309"/>
      <c r="F38" s="310"/>
      <c r="G38" s="327"/>
      <c r="H38" s="310"/>
      <c r="I38" s="309"/>
      <c r="J38" s="325"/>
      <c r="K38" s="87" t="s">
        <v>123</v>
      </c>
      <c r="L38" s="56">
        <v>38167</v>
      </c>
    </row>
    <row r="39" spans="1:12" ht="52.5">
      <c r="A39" s="53">
        <v>31</v>
      </c>
      <c r="B39" s="54" t="s">
        <v>679</v>
      </c>
      <c r="C39" s="55" t="s">
        <v>1411</v>
      </c>
      <c r="D39" s="55" t="s">
        <v>175</v>
      </c>
      <c r="E39" s="55" t="s">
        <v>584</v>
      </c>
      <c r="F39" s="56">
        <v>37909</v>
      </c>
      <c r="G39" s="60" t="s">
        <v>231</v>
      </c>
      <c r="H39" s="56">
        <v>37903</v>
      </c>
      <c r="I39" s="55" t="s">
        <v>1454</v>
      </c>
      <c r="J39" s="56">
        <v>38001</v>
      </c>
      <c r="K39" s="147" t="s">
        <v>19</v>
      </c>
      <c r="L39" s="56">
        <v>38050</v>
      </c>
    </row>
    <row r="40" spans="1:12" ht="52.5">
      <c r="A40" s="53">
        <v>32</v>
      </c>
      <c r="B40" s="54" t="s">
        <v>682</v>
      </c>
      <c r="C40" s="55" t="s">
        <v>915</v>
      </c>
      <c r="D40" s="55" t="s">
        <v>175</v>
      </c>
      <c r="E40" s="55" t="s">
        <v>585</v>
      </c>
      <c r="F40" s="56">
        <v>37925</v>
      </c>
      <c r="G40" s="60" t="s">
        <v>2402</v>
      </c>
      <c r="H40" s="107" t="s">
        <v>2401</v>
      </c>
      <c r="I40" s="55" t="s">
        <v>1507</v>
      </c>
      <c r="J40" s="56">
        <v>38126</v>
      </c>
      <c r="K40" s="147" t="s">
        <v>2437</v>
      </c>
      <c r="L40" s="56">
        <v>38137</v>
      </c>
    </row>
    <row r="41" spans="1:12" ht="66">
      <c r="A41" s="53">
        <v>33</v>
      </c>
      <c r="B41" s="54" t="s">
        <v>909</v>
      </c>
      <c r="C41" s="55" t="s">
        <v>916</v>
      </c>
      <c r="D41" s="55" t="s">
        <v>175</v>
      </c>
      <c r="E41" s="55" t="s">
        <v>641</v>
      </c>
      <c r="F41" s="56">
        <v>37909</v>
      </c>
      <c r="G41" s="60" t="s">
        <v>20</v>
      </c>
      <c r="H41" s="56">
        <v>37862</v>
      </c>
      <c r="I41" s="87" t="s">
        <v>2336</v>
      </c>
      <c r="J41" s="56">
        <v>38037</v>
      </c>
      <c r="K41" s="147" t="s">
        <v>2346</v>
      </c>
      <c r="L41" s="56">
        <v>38055</v>
      </c>
    </row>
    <row r="42" spans="1:12" ht="52.5">
      <c r="A42" s="53">
        <v>34</v>
      </c>
      <c r="B42" s="54" t="s">
        <v>630</v>
      </c>
      <c r="C42" s="55" t="s">
        <v>2625</v>
      </c>
      <c r="D42" s="55" t="s">
        <v>175</v>
      </c>
      <c r="E42" s="55" t="s">
        <v>626</v>
      </c>
      <c r="F42" s="56">
        <v>37925</v>
      </c>
      <c r="G42" s="60" t="s">
        <v>627</v>
      </c>
      <c r="H42" s="56">
        <v>37943</v>
      </c>
      <c r="I42" s="55" t="s">
        <v>2623</v>
      </c>
      <c r="J42" s="55" t="s">
        <v>2626</v>
      </c>
      <c r="K42" s="55" t="s">
        <v>1899</v>
      </c>
      <c r="L42" s="56">
        <v>38371</v>
      </c>
    </row>
    <row r="43" spans="1:12" ht="52.5">
      <c r="A43" s="53">
        <v>35</v>
      </c>
      <c r="B43" s="54" t="s">
        <v>910</v>
      </c>
      <c r="C43" s="55" t="s">
        <v>917</v>
      </c>
      <c r="D43" s="55" t="s">
        <v>175</v>
      </c>
      <c r="E43" s="55" t="s">
        <v>626</v>
      </c>
      <c r="F43" s="56">
        <v>37925</v>
      </c>
      <c r="G43" s="60" t="s">
        <v>839</v>
      </c>
      <c r="H43" s="56">
        <v>38035</v>
      </c>
      <c r="I43" s="55" t="s">
        <v>2363</v>
      </c>
      <c r="J43" s="56" t="s">
        <v>2365</v>
      </c>
      <c r="K43" s="256" t="s">
        <v>202</v>
      </c>
      <c r="L43" s="56">
        <v>38449</v>
      </c>
    </row>
    <row r="44" spans="1:12" ht="52.5">
      <c r="A44" s="53">
        <v>36</v>
      </c>
      <c r="B44" s="54" t="s">
        <v>911</v>
      </c>
      <c r="C44" s="55" t="s">
        <v>1405</v>
      </c>
      <c r="D44" s="55" t="s">
        <v>175</v>
      </c>
      <c r="E44" s="55" t="s">
        <v>640</v>
      </c>
      <c r="F44" s="56">
        <v>37956</v>
      </c>
      <c r="G44" s="60" t="s">
        <v>2311</v>
      </c>
      <c r="H44" s="56">
        <v>38029</v>
      </c>
      <c r="I44" s="55" t="s">
        <v>1507</v>
      </c>
      <c r="J44" s="56">
        <v>38126</v>
      </c>
      <c r="K44" s="147" t="s">
        <v>2434</v>
      </c>
      <c r="L44" s="56">
        <v>38128</v>
      </c>
    </row>
    <row r="45" spans="1:12" ht="105">
      <c r="A45" s="53">
        <v>37</v>
      </c>
      <c r="B45" s="54" t="s">
        <v>912</v>
      </c>
      <c r="C45" s="55" t="s">
        <v>152</v>
      </c>
      <c r="D45" s="55" t="s">
        <v>175</v>
      </c>
      <c r="E45" s="55" t="s">
        <v>586</v>
      </c>
      <c r="F45" s="56">
        <v>37909</v>
      </c>
      <c r="G45" s="60" t="s">
        <v>232</v>
      </c>
      <c r="H45" s="56">
        <v>37903</v>
      </c>
      <c r="I45" s="55" t="s">
        <v>158</v>
      </c>
      <c r="J45" s="56">
        <v>38048</v>
      </c>
      <c r="K45" s="147" t="s">
        <v>213</v>
      </c>
      <c r="L45" s="56">
        <v>38061</v>
      </c>
    </row>
    <row r="46" spans="2:12" ht="12.75">
      <c r="B46" s="1"/>
      <c r="H46" s="12"/>
      <c r="I46" s="12"/>
      <c r="K46" s="44" t="s">
        <v>1023</v>
      </c>
      <c r="L46" s="5">
        <v>37</v>
      </c>
    </row>
    <row r="47" spans="8:12" ht="12.75">
      <c r="H47" s="12"/>
      <c r="I47" s="12"/>
      <c r="K47" s="44" t="s">
        <v>1024</v>
      </c>
      <c r="L47" s="5">
        <v>37</v>
      </c>
    </row>
    <row r="48" spans="8:12" ht="12.75">
      <c r="H48" s="12"/>
      <c r="I48" s="12"/>
      <c r="J48" s="12"/>
      <c r="K48" s="12"/>
      <c r="L48" s="12"/>
    </row>
    <row r="49" spans="1:12" ht="26.25">
      <c r="A49" s="53" t="s">
        <v>5</v>
      </c>
      <c r="B49" s="54" t="s">
        <v>1245</v>
      </c>
      <c r="C49" s="55" t="s">
        <v>152</v>
      </c>
      <c r="D49" s="55" t="s">
        <v>175</v>
      </c>
      <c r="E49" s="55" t="s">
        <v>642</v>
      </c>
      <c r="F49" s="55" t="s">
        <v>1109</v>
      </c>
      <c r="G49" s="60" t="s">
        <v>159</v>
      </c>
      <c r="H49" s="111"/>
      <c r="I49" s="55" t="s">
        <v>1507</v>
      </c>
      <c r="J49" s="56">
        <v>38126</v>
      </c>
      <c r="K49" s="12"/>
      <c r="L49" s="12"/>
    </row>
    <row r="50" spans="8:12" ht="12.75">
      <c r="H50" s="12"/>
      <c r="I50" s="12"/>
      <c r="J50" s="12"/>
      <c r="K50" s="12"/>
      <c r="L50" s="12"/>
    </row>
    <row r="51" spans="8:12" ht="12.75">
      <c r="H51" s="12"/>
      <c r="I51" s="12"/>
      <c r="J51" s="12"/>
      <c r="K51" s="12"/>
      <c r="L51" s="12"/>
    </row>
    <row r="52" spans="8:12" ht="12.75">
      <c r="H52" s="12"/>
      <c r="I52" s="12"/>
      <c r="J52" s="12"/>
      <c r="K52" s="12"/>
      <c r="L52" s="12"/>
    </row>
    <row r="53" spans="8:12" ht="12.75">
      <c r="H53" s="12"/>
      <c r="I53" s="12"/>
      <c r="J53" s="12"/>
      <c r="K53" s="12"/>
      <c r="L53" s="12"/>
    </row>
    <row r="54" spans="8:12" ht="12.75">
      <c r="H54" s="12"/>
      <c r="I54" s="12"/>
      <c r="J54" s="12"/>
      <c r="K54" s="12"/>
      <c r="L54" s="12"/>
    </row>
    <row r="55" spans="8:12" ht="12.75">
      <c r="H55" s="12"/>
      <c r="I55" s="12"/>
      <c r="J55" s="12"/>
      <c r="K55" s="12"/>
      <c r="L55" s="12"/>
    </row>
    <row r="56" spans="8:12" ht="12.75">
      <c r="H56" s="12"/>
      <c r="I56" s="12"/>
      <c r="J56" s="12"/>
      <c r="K56" s="12"/>
      <c r="L56" s="12"/>
    </row>
    <row r="57" spans="8:12" ht="12.75">
      <c r="H57" s="12"/>
      <c r="I57" s="12"/>
      <c r="J57" s="12"/>
      <c r="K57" s="12"/>
      <c r="L57" s="12"/>
    </row>
    <row r="58" spans="8:12" ht="12.75">
      <c r="H58" s="12"/>
      <c r="I58" s="12"/>
      <c r="J58" s="12"/>
      <c r="K58" s="12"/>
      <c r="L58" s="12"/>
    </row>
    <row r="59" spans="8:12" ht="12.75">
      <c r="H59" s="12"/>
      <c r="I59" s="12"/>
      <c r="J59" s="12"/>
      <c r="K59" s="12"/>
      <c r="L59" s="12"/>
    </row>
    <row r="60" spans="8:12" ht="12.75">
      <c r="H60" s="12"/>
      <c r="I60" s="12"/>
      <c r="J60" s="12"/>
      <c r="K60" s="12"/>
      <c r="L60" s="12"/>
    </row>
    <row r="61" spans="8:12" ht="12.75">
      <c r="H61" s="12"/>
      <c r="I61" s="12"/>
      <c r="J61" s="12"/>
      <c r="K61" s="12"/>
      <c r="L61" s="12"/>
    </row>
    <row r="62" spans="8:12" ht="12.75">
      <c r="H62" s="12"/>
      <c r="I62" s="12"/>
      <c r="J62" s="12"/>
      <c r="K62" s="12"/>
      <c r="L62" s="12"/>
    </row>
    <row r="63" spans="8:12" ht="12.75">
      <c r="H63" s="12"/>
      <c r="I63" s="12"/>
      <c r="J63" s="12"/>
      <c r="K63" s="12"/>
      <c r="L63" s="12"/>
    </row>
    <row r="64" spans="8:12" ht="12.75">
      <c r="H64" s="12"/>
      <c r="I64" s="12"/>
      <c r="J64" s="12"/>
      <c r="K64" s="12"/>
      <c r="L64" s="12"/>
    </row>
    <row r="65" spans="8:12" ht="12.75">
      <c r="H65" s="12"/>
      <c r="I65" s="12"/>
      <c r="J65" s="12"/>
      <c r="K65" s="12"/>
      <c r="L65" s="12"/>
    </row>
    <row r="66" spans="8:12" ht="12.75">
      <c r="H66" s="12"/>
      <c r="I66" s="12"/>
      <c r="J66" s="12"/>
      <c r="K66" s="12"/>
      <c r="L66" s="12"/>
    </row>
    <row r="67" spans="8:12" ht="12.75">
      <c r="H67" s="12"/>
      <c r="I67" s="12"/>
      <c r="J67" s="12"/>
      <c r="K67" s="12"/>
      <c r="L67" s="12"/>
    </row>
    <row r="68" spans="8:12" ht="12.75">
      <c r="H68" s="12"/>
      <c r="I68" s="12"/>
      <c r="J68" s="12"/>
      <c r="K68" s="12"/>
      <c r="L68" s="12"/>
    </row>
    <row r="69" spans="8:12" ht="12.75">
      <c r="H69" s="12"/>
      <c r="I69" s="12"/>
      <c r="J69" s="12"/>
      <c r="K69" s="12"/>
      <c r="L69" s="12"/>
    </row>
    <row r="70" spans="8:12" ht="12.75">
      <c r="H70" s="12"/>
      <c r="I70" s="12"/>
      <c r="J70" s="12"/>
      <c r="K70" s="12"/>
      <c r="L70" s="12"/>
    </row>
    <row r="71" spans="8:12" ht="12.75">
      <c r="H71" s="12"/>
      <c r="I71" s="12"/>
      <c r="J71" s="12"/>
      <c r="K71" s="12"/>
      <c r="L71" s="12"/>
    </row>
    <row r="72" spans="8:12" ht="12.75">
      <c r="H72" s="12"/>
      <c r="I72" s="12"/>
      <c r="J72" s="12"/>
      <c r="K72" s="12"/>
      <c r="L72" s="12"/>
    </row>
    <row r="73" spans="8:12" ht="12.75">
      <c r="H73" s="12"/>
      <c r="I73" s="12"/>
      <c r="J73" s="12"/>
      <c r="K73" s="12"/>
      <c r="L73" s="12"/>
    </row>
    <row r="74" spans="8:12" ht="12.75">
      <c r="H74" s="12"/>
      <c r="I74" s="12"/>
      <c r="J74" s="12"/>
      <c r="K74" s="12"/>
      <c r="L74" s="12"/>
    </row>
  </sheetData>
  <autoFilter ref="A1:L47"/>
  <mergeCells count="76">
    <mergeCell ref="I12:I13"/>
    <mergeCell ref="J12:J13"/>
    <mergeCell ref="L12:L13"/>
    <mergeCell ref="I37:I38"/>
    <mergeCell ref="J37:J38"/>
    <mergeCell ref="L23:L24"/>
    <mergeCell ref="K23:K24"/>
    <mergeCell ref="J23:J24"/>
    <mergeCell ref="I21:I22"/>
    <mergeCell ref="J21:J22"/>
    <mergeCell ref="A12:A13"/>
    <mergeCell ref="B12:B13"/>
    <mergeCell ref="C12:C13"/>
    <mergeCell ref="D12:D13"/>
    <mergeCell ref="E12:E13"/>
    <mergeCell ref="F12:F13"/>
    <mergeCell ref="G12:G13"/>
    <mergeCell ref="H12:H13"/>
    <mergeCell ref="E37:E38"/>
    <mergeCell ref="F37:F38"/>
    <mergeCell ref="G37:G38"/>
    <mergeCell ref="H37:H38"/>
    <mergeCell ref="A37:A38"/>
    <mergeCell ref="B37:B38"/>
    <mergeCell ref="C37:C38"/>
    <mergeCell ref="D37:D38"/>
    <mergeCell ref="H2:H3"/>
    <mergeCell ref="I2:I3"/>
    <mergeCell ref="J2:J3"/>
    <mergeCell ref="L2:L3"/>
    <mergeCell ref="I6:I7"/>
    <mergeCell ref="J6:J7"/>
    <mergeCell ref="L6:L7"/>
    <mergeCell ref="A2:A3"/>
    <mergeCell ref="B2:B3"/>
    <mergeCell ref="C2:C3"/>
    <mergeCell ref="D2:D3"/>
    <mergeCell ref="E2:E3"/>
    <mergeCell ref="F2:F3"/>
    <mergeCell ref="G2:G3"/>
    <mergeCell ref="E6:E7"/>
    <mergeCell ref="F6:F7"/>
    <mergeCell ref="G6:G7"/>
    <mergeCell ref="H6:H7"/>
    <mergeCell ref="A6:A7"/>
    <mergeCell ref="B6:B7"/>
    <mergeCell ref="C6:C7"/>
    <mergeCell ref="D6:D7"/>
    <mergeCell ref="A23:A24"/>
    <mergeCell ref="B23:B24"/>
    <mergeCell ref="C23:C24"/>
    <mergeCell ref="D23:D24"/>
    <mergeCell ref="E23:E24"/>
    <mergeCell ref="F23:F24"/>
    <mergeCell ref="H23:H24"/>
    <mergeCell ref="I23:I24"/>
    <mergeCell ref="A21:A22"/>
    <mergeCell ref="B21:B22"/>
    <mergeCell ref="C21:C22"/>
    <mergeCell ref="D21:D22"/>
    <mergeCell ref="L21:L22"/>
    <mergeCell ref="E21:E22"/>
    <mergeCell ref="F21:F22"/>
    <mergeCell ref="G21:G22"/>
    <mergeCell ref="H21:H22"/>
    <mergeCell ref="A35:A36"/>
    <mergeCell ref="B35:B36"/>
    <mergeCell ref="C35:C36"/>
    <mergeCell ref="D35:D36"/>
    <mergeCell ref="I35:I36"/>
    <mergeCell ref="J35:J36"/>
    <mergeCell ref="L35:L36"/>
    <mergeCell ref="E35:E36"/>
    <mergeCell ref="F35:F36"/>
    <mergeCell ref="G35:G36"/>
    <mergeCell ref="H35:H36"/>
  </mergeCells>
  <hyperlinks>
    <hyperlink ref="A2" r:id="rId1" display="Request For Action"/>
    <hyperlink ref="A4" r:id="rId2" display="Request For Action"/>
    <hyperlink ref="A5" r:id="rId3" display="Request For Action"/>
    <hyperlink ref="A6" r:id="rId4" display="Request For Action"/>
    <hyperlink ref="A8" r:id="rId5" display="Request For Action"/>
    <hyperlink ref="A9" r:id="rId6" display="Request For Action"/>
    <hyperlink ref="A10" r:id="rId7" display="Request For Action"/>
    <hyperlink ref="A11" r:id="rId8" display="Request For Action"/>
    <hyperlink ref="A12" r:id="rId9" display="Request For Action"/>
    <hyperlink ref="A14" r:id="rId10" display="Request For Action"/>
    <hyperlink ref="A15" r:id="rId11" display="Request For Action"/>
    <hyperlink ref="A16" r:id="rId12" display="Request For Action"/>
    <hyperlink ref="A17" r:id="rId13" display="Request For Action"/>
    <hyperlink ref="A18" r:id="rId14" display="Request For Action"/>
    <hyperlink ref="A19" r:id="rId15" display="Request For Action"/>
    <hyperlink ref="A20" r:id="rId16" display="Request For Action"/>
    <hyperlink ref="A21" r:id="rId17" display="Request For Action"/>
    <hyperlink ref="A23" r:id="rId18" display="Request For Action"/>
    <hyperlink ref="A25" r:id="rId19" display="Request For Action"/>
    <hyperlink ref="A26" r:id="rId20" display="Request For Action"/>
    <hyperlink ref="A27" r:id="rId21" display="Request For Action"/>
    <hyperlink ref="A28" r:id="rId22" display="Request For Action"/>
    <hyperlink ref="A29" r:id="rId23" display="Request For Action"/>
    <hyperlink ref="A30" r:id="rId24" display="Request For Action"/>
    <hyperlink ref="A31" r:id="rId25" display="Request For Action"/>
    <hyperlink ref="A32" r:id="rId26" display="Request For Action"/>
    <hyperlink ref="A33" r:id="rId27" display="Request For Action"/>
    <hyperlink ref="A34" r:id="rId28" display="Request For Action"/>
    <hyperlink ref="A35" r:id="rId29" display="Request For Action"/>
    <hyperlink ref="A37" r:id="rId30" display="Request For Action"/>
    <hyperlink ref="A39" r:id="rId31" display="Request For Action"/>
    <hyperlink ref="A40" r:id="rId32" display="Request For Action"/>
    <hyperlink ref="A41" r:id="rId33" display="Request For Action"/>
    <hyperlink ref="A42" r:id="rId34" display="Request For Action"/>
    <hyperlink ref="A43" r:id="rId35" display="Request For Action"/>
    <hyperlink ref="A44" r:id="rId36" display="Request For Action"/>
    <hyperlink ref="A45" r:id="rId37" display="Request For Action"/>
    <hyperlink ref="A49" r:id="rId38" display="S1"/>
    <hyperlink ref="G11" r:id="rId39" display="LAT CDR RFA 8 Response.doc"/>
    <hyperlink ref="G17" r:id="rId40" display="LAT CDR RFA 13 Response RevA.doc"/>
    <hyperlink ref="G30" r:id="rId41" display="LAT CDR RFA 24 Response RevB.doc"/>
    <hyperlink ref="G37" r:id="rId42" display="LAT CDR RFA 30 Response RevA.doc"/>
    <hyperlink ref="G41" r:id="rId43" display="LAT CDR RFA 33 Response RevA.doc"/>
    <hyperlink ref="G5" r:id="rId44" display="LAT CDR RFA 3 Response.doc"/>
    <hyperlink ref="G14" r:id="rId45" display="LAT CDR RFA 10 Response RevA.doc"/>
    <hyperlink ref="G15" r:id="rId46" display="LAT CDR RFA 11 Response.doc"/>
    <hyperlink ref="G16" r:id="rId47" display="LAT CDR RFA 12 Response.doc"/>
    <hyperlink ref="G19" r:id="rId48" display="LAT CDR RFA 15 Response.doc"/>
    <hyperlink ref="G20" r:id="rId49" display="LAT CDR RFA 16 Response.doc"/>
    <hyperlink ref="G25" r:id="rId50" display="LAT CDR RFA 19 Response.doc"/>
    <hyperlink ref="G26" r:id="rId51" display="LAT CDR RFA 20 Response.doc"/>
    <hyperlink ref="G28" r:id="rId52" display="LAT CDR RFA 22 Response RevA.doc"/>
    <hyperlink ref="G35" r:id="rId53" display="LAT CDR RFA 29 Response RevB.doc"/>
    <hyperlink ref="G39" r:id="rId54" display="LAT CDR RFA 31 Response.doc"/>
    <hyperlink ref="G45" r:id="rId55" display="LAT CDR RFA 37 Response.doc"/>
    <hyperlink ref="G21" r:id="rId56" display="LAT CDR RFA 17 Response RevA.doc"/>
    <hyperlink ref="G10" r:id="rId57" display="LAT CDR RFA 7 Response RevA.doc"/>
    <hyperlink ref="G23" r:id="rId58" display="LAT CDR RFA 18 Response.doc"/>
    <hyperlink ref="G40" r:id="rId59" display="LAT CDR RFA 32 Response RevA.doc"/>
    <hyperlink ref="G42" r:id="rId60" display="LAT CDR RFA 34 Response.doc"/>
    <hyperlink ref="B46" r:id="rId61" display="S2"/>
    <hyperlink ref="B47" r:id="rId62" display="S3"/>
    <hyperlink ref="G24" r:id="rId63" display="LAT-TD-02320-01.pdf"/>
    <hyperlink ref="G4" r:id="rId64" display="LAT CDR RFA 2 Response RevB.doc"/>
    <hyperlink ref="G6" r:id="rId65" display="LAT CDR RFA 4 Response.doc"/>
    <hyperlink ref="G12" r:id="rId66" display="LAT CDR RFA 9 Response RevA.doc"/>
    <hyperlink ref="G44" r:id="rId67" display="LAT CDR RFA 36 Response.doc"/>
    <hyperlink ref="G43" r:id="rId68" display="LAT CDR RFA 35 Response.doc"/>
    <hyperlink ref="G8" r:id="rId69" display="LAT CDR RFA 5 Response RevA.doc"/>
    <hyperlink ref="G31" r:id="rId70" display="LAT CDR RFA 25 Response.doc"/>
    <hyperlink ref="G32" r:id="rId71" display="LAT CDR RFA 26 Response.doc"/>
    <hyperlink ref="G33" r:id="rId72" display="LAT CDR RFA 27 Response.doc"/>
    <hyperlink ref="G2" r:id="rId73" display="LAT CDR RFA 1 Response.doc"/>
    <hyperlink ref="G9" r:id="rId74" display="LAT CDR RFA 6 Response RevB.doc"/>
    <hyperlink ref="G49" r:id="rId75" display="LAT CDR Sugg 1 Response.doc"/>
    <hyperlink ref="G27" r:id="rId76" display="LAT CDR RFA 21 Response RevB.doc"/>
    <hyperlink ref="G29" r:id="rId77" display="LAT CDR RFA 23 Response.doc"/>
    <hyperlink ref="G18" r:id="rId78" display="LAT CDR RFA 14 Response RevA.doc"/>
    <hyperlink ref="G34" r:id="rId79" display="LAT CDR RFA 28 Response.doc"/>
    <hyperlink ref="K43" r:id="rId80" display="LAT CDR RFAs/RFA 35 Response/Re Fwd GLAST-LAT-CDR-0035 (Accelerated Performance Life Testing of PIN Diode Elastomer).txt"/>
    <hyperlink ref="K22" r:id="rId81" display="LAT CDR RFAs/RFA 17 Response/Re FW LAT CDR RFA 17 Response-JR.htm"/>
    <hyperlink ref="K21" r:id="rId82" display="LAT CDR RFAs/RFA 17 Response/LAT CDR RFA 17 Response-TM JR comments.doc"/>
    <hyperlink ref="K18" r:id="rId83" display="LAT CDR RFAs/RFA 14 Response/Re FW GLAST RFA Response for Originator Review.htm"/>
    <hyperlink ref="K7" r:id="rId84" display="LAT CDR RFAs/RFA 4 Response/Re GLAST Project RFA Response for your Review-SK.htm"/>
    <hyperlink ref="K8" r:id="rId85" display="LAT CDR RFAs/RFA 5 Response/Re FW GLAST Project RFA Response for your Review.htm"/>
    <hyperlink ref="K3" r:id="rId86" display="LAT CDR RFAs/RFA 1 Response/Re GLAST Project RFA Response for your Review-FH.htm"/>
    <hyperlink ref="K40" r:id="rId87" display="LAT CDR RFAs/RFA 32 Response/Re GLAST Project RFA Response for your Review.htm"/>
    <hyperlink ref="K6" r:id="rId88" display="LAT CDR RFAs/RFA 4 Response/Re GLAST Project RFA Response for your Review-FH.htm"/>
    <hyperlink ref="K16" r:id="rId89" display="LAT CDR RFAs/RFA 12 Response/RE GLAST Project RFA Responses for your Review.htm"/>
    <hyperlink ref="K44" r:id="rId90" display="LAT CDR RFAs/RFA 36 Response/Re GLAST Project RFA Response for your Review.htm"/>
    <hyperlink ref="K17" r:id="rId91" display="LAT CDR RFAs/RFA 13 Response/Re GLAST Project RFA Responses for your Review.htm"/>
    <hyperlink ref="K37" r:id="rId92" display="LAT CDR RFAs/RFA 30 Response/Re GLAST Project RFA Response for your Review.htm"/>
    <hyperlink ref="K23:K24" r:id="rId93" display="LAT CDR RFAs/RFA 18 Response/Re GLAST Project RFA Responses for your Review.txt"/>
    <hyperlink ref="K2" r:id="rId94" display="LAT CDR RFAs/RFA 1 Response/Re GLAST Project RFA Response for your Review-DK.htm"/>
    <hyperlink ref="K33" r:id="rId95" display="LAT CDR RFAs/RFA 27 Response/Re GLAST Project RFA Responses for your Review.htm"/>
    <hyperlink ref="K45" r:id="rId96" display="LAT CDR RFAs/RFA 37 Response/Re GLAST Project RFA Responses for your Review.txt"/>
    <hyperlink ref="K14" r:id="rId97" display="LAT CDR RFAs/RFA 10 Response/RE GLAST Project RFAs for your Review.htm"/>
    <hyperlink ref="K13" r:id="rId98" display="LAT CDR RFAs/RFA 9 Response/Re GLAST Project RFA Response for your Review-SS.htm"/>
    <hyperlink ref="K31" r:id="rId99" display="LAT CDR RFAs/RFA 25 Response/Re GLAST Project RFA Responses for your Review.htm"/>
    <hyperlink ref="K32" r:id="rId100" display="LAT CDR RFAs/RFA 26 Response/Re GLAST Project RFA Responses for your Review.htm"/>
    <hyperlink ref="K12" r:id="rId101" display="LAT CDR RFAs/RFA 9 Response/Re FW GLAST Project RFA Response for your Review-RZ.htm"/>
    <hyperlink ref="K41" r:id="rId102" display="LAT CDR RFAs/RFA 33 Response/RE GLAST Project RFA Response for your Review.htm"/>
    <hyperlink ref="K39" r:id="rId103" display="LAT CDR RFAs/RFA 31 Response/Re FW GLAST Project RFA Responses for your Review.htm"/>
    <hyperlink ref="K11" r:id="rId104" display="LAT CDR RFAs/RFA 8 Response/Re GLAST Project RFA Responses for your Review.htm"/>
    <hyperlink ref="K5" r:id="rId105" display="FH approved by email 2/24/04"/>
    <hyperlink ref="K15" r:id="rId106" display="LAT CDR RFAs/RFA 11 Response/Fwd GLAST Project RFAs for your Review.htm"/>
    <hyperlink ref="K19" r:id="rId107" display="LAT CDR RFAs/RFA 15 Response/Fwd GLAST Project RFAs for your Review.htm"/>
    <hyperlink ref="K25" r:id="rId108" display="LAT CDR RFAs/RFA 19 Response/Re GLAST Project RFA Response for your Review.txt"/>
    <hyperlink ref="K26" r:id="rId109" display="LAT CDR RFAs/RFA 20 Response/Re GLAST Project RFA Responses for your Review.txt"/>
    <hyperlink ref="K4" r:id="rId110" display="LAT CDR RFAs/RFA 2 Response/FW GLAST Project RFA Responses for Originator Review.htm"/>
    <hyperlink ref="K35" r:id="rId111" display="LAT CDR RFAs/RFA 29 Response/RE GLAST Project RFA Response for Originator Review-SS.htm"/>
    <hyperlink ref="K20" r:id="rId112" display="LAT CDR RFAs/RFA 16 Response/FW GLAST Project RFA Responses for Originator Review.htm"/>
  </hyperlinks>
  <printOptions/>
  <pageMargins left="0.75" right="0.75" top="1" bottom="1" header="0.5" footer="0.5"/>
  <pageSetup horizontalDpi="600" verticalDpi="600" orientation="portrait" r:id="rId113"/>
</worksheet>
</file>

<file path=xl/worksheets/sheet11.xml><?xml version="1.0" encoding="utf-8"?>
<worksheet xmlns="http://schemas.openxmlformats.org/spreadsheetml/2006/main" xmlns:r="http://schemas.openxmlformats.org/officeDocument/2006/relationships">
  <dimension ref="A1:K50"/>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7.28125" style="1" customWidth="1"/>
    <col min="2" max="2" width="48.57421875" style="2" customWidth="1"/>
    <col min="3" max="4" width="20.140625" style="3" customWidth="1"/>
    <col min="5" max="5" width="10.140625" style="3" customWidth="1"/>
    <col min="6" max="6" width="21.421875" style="3" customWidth="1"/>
    <col min="7" max="7" width="11.00390625" style="3" customWidth="1"/>
    <col min="8" max="8" width="16.7109375" style="3" customWidth="1"/>
    <col min="9" max="10" width="11.00390625" style="3" customWidth="1"/>
    <col min="11" max="11" width="11.00390625" style="2" customWidth="1"/>
    <col min="12" max="16384" width="13.140625" style="2" customWidth="1"/>
  </cols>
  <sheetData>
    <row r="1" spans="1:11" ht="52.5">
      <c r="A1" s="7" t="s">
        <v>1497</v>
      </c>
      <c r="B1" s="7" t="s">
        <v>1498</v>
      </c>
      <c r="C1" s="7" t="s">
        <v>2192</v>
      </c>
      <c r="D1" s="7" t="s">
        <v>1500</v>
      </c>
      <c r="E1" s="7" t="s">
        <v>1501</v>
      </c>
      <c r="F1" s="9" t="s">
        <v>873</v>
      </c>
      <c r="G1" s="9" t="s">
        <v>638</v>
      </c>
      <c r="H1" s="9" t="s">
        <v>639</v>
      </c>
      <c r="I1" s="9" t="s">
        <v>622</v>
      </c>
      <c r="J1" s="9" t="s">
        <v>623</v>
      </c>
      <c r="K1" s="9" t="s">
        <v>329</v>
      </c>
    </row>
    <row r="2" spans="1:11" ht="52.5">
      <c r="A2" s="53">
        <v>1</v>
      </c>
      <c r="B2" s="54" t="s">
        <v>970</v>
      </c>
      <c r="C2" s="55" t="s">
        <v>1502</v>
      </c>
      <c r="D2" s="55" t="s">
        <v>1152</v>
      </c>
      <c r="E2" s="56">
        <v>37953</v>
      </c>
      <c r="F2" s="154" t="s">
        <v>423</v>
      </c>
      <c r="G2" s="56">
        <v>38181</v>
      </c>
      <c r="H2" s="55" t="s">
        <v>750</v>
      </c>
      <c r="I2" s="56">
        <v>38205</v>
      </c>
      <c r="J2" s="55" t="s">
        <v>1382</v>
      </c>
      <c r="K2" s="56">
        <v>38238</v>
      </c>
    </row>
    <row r="3" spans="1:11" ht="52.5">
      <c r="A3" s="53">
        <v>2</v>
      </c>
      <c r="B3" s="54" t="s">
        <v>1149</v>
      </c>
      <c r="C3" s="55" t="s">
        <v>1502</v>
      </c>
      <c r="D3" s="55" t="s">
        <v>1151</v>
      </c>
      <c r="E3" s="56">
        <v>37894</v>
      </c>
      <c r="F3" s="57" t="s">
        <v>2359</v>
      </c>
      <c r="G3" s="56">
        <v>37896</v>
      </c>
      <c r="H3" s="55" t="s">
        <v>2400</v>
      </c>
      <c r="I3" s="56">
        <v>38093</v>
      </c>
      <c r="J3" s="147" t="s">
        <v>2426</v>
      </c>
      <c r="K3" s="56">
        <v>38110</v>
      </c>
    </row>
    <row r="4" spans="1:11" ht="66">
      <c r="A4" s="53">
        <v>3</v>
      </c>
      <c r="B4" s="54" t="s">
        <v>633</v>
      </c>
      <c r="C4" s="55" t="s">
        <v>698</v>
      </c>
      <c r="D4" s="55" t="s">
        <v>634</v>
      </c>
      <c r="E4" s="56">
        <v>37894</v>
      </c>
      <c r="F4" s="57" t="s">
        <v>1504</v>
      </c>
      <c r="G4" s="56">
        <v>37894</v>
      </c>
      <c r="H4" s="55" t="s">
        <v>2238</v>
      </c>
      <c r="I4" s="56">
        <v>37966</v>
      </c>
      <c r="J4" s="55" t="s">
        <v>2240</v>
      </c>
      <c r="K4" s="56">
        <v>37969</v>
      </c>
    </row>
    <row r="5" spans="1:11" ht="26.25" customHeight="1">
      <c r="A5" s="320">
        <v>4</v>
      </c>
      <c r="B5" s="287" t="s">
        <v>635</v>
      </c>
      <c r="C5" s="311" t="s">
        <v>698</v>
      </c>
      <c r="D5" s="311" t="s">
        <v>880</v>
      </c>
      <c r="E5" s="308">
        <v>37865</v>
      </c>
      <c r="F5" s="80" t="s">
        <v>1110</v>
      </c>
      <c r="G5" s="293">
        <v>37859</v>
      </c>
      <c r="H5" s="311" t="s">
        <v>2371</v>
      </c>
      <c r="I5" s="308">
        <v>38076</v>
      </c>
      <c r="J5" s="311" t="s">
        <v>1424</v>
      </c>
      <c r="K5" s="308">
        <v>38091</v>
      </c>
    </row>
    <row r="6" spans="1:11" ht="38.25" customHeight="1">
      <c r="A6" s="321"/>
      <c r="B6" s="288"/>
      <c r="C6" s="309"/>
      <c r="D6" s="309"/>
      <c r="E6" s="310"/>
      <c r="F6" s="97" t="s">
        <v>666</v>
      </c>
      <c r="G6" s="294"/>
      <c r="H6" s="309"/>
      <c r="I6" s="309"/>
      <c r="J6" s="309"/>
      <c r="K6" s="309"/>
    </row>
    <row r="7" spans="1:11" ht="42" customHeight="1">
      <c r="A7" s="320">
        <v>5</v>
      </c>
      <c r="B7" s="322" t="s">
        <v>881</v>
      </c>
      <c r="C7" s="311" t="s">
        <v>47</v>
      </c>
      <c r="D7" s="311" t="s">
        <v>882</v>
      </c>
      <c r="E7" s="308">
        <v>37953</v>
      </c>
      <c r="F7" s="330" t="s">
        <v>240</v>
      </c>
      <c r="G7" s="308" t="s">
        <v>241</v>
      </c>
      <c r="H7" s="263"/>
      <c r="I7" s="308">
        <v>38355</v>
      </c>
      <c r="J7" s="261" t="s">
        <v>2554</v>
      </c>
      <c r="K7" s="308">
        <v>38373</v>
      </c>
    </row>
    <row r="8" spans="1:11" ht="52.5">
      <c r="A8" s="321"/>
      <c r="B8" s="323"/>
      <c r="C8" s="309"/>
      <c r="D8" s="309"/>
      <c r="E8" s="310"/>
      <c r="F8" s="331"/>
      <c r="G8" s="310"/>
      <c r="H8" s="87" t="s">
        <v>2150</v>
      </c>
      <c r="I8" s="310"/>
      <c r="J8" s="147" t="s">
        <v>2555</v>
      </c>
      <c r="K8" s="310"/>
    </row>
    <row r="9" spans="1:11" ht="52.5">
      <c r="A9" s="53">
        <v>6</v>
      </c>
      <c r="B9" s="54" t="s">
        <v>883</v>
      </c>
      <c r="C9" s="55" t="s">
        <v>1405</v>
      </c>
      <c r="D9" s="55" t="s">
        <v>494</v>
      </c>
      <c r="E9" s="56">
        <v>37953</v>
      </c>
      <c r="F9" s="57" t="s">
        <v>396</v>
      </c>
      <c r="G9" s="56">
        <v>37942</v>
      </c>
      <c r="H9" s="55" t="s">
        <v>840</v>
      </c>
      <c r="I9" s="56">
        <v>38037</v>
      </c>
      <c r="J9" s="147" t="s">
        <v>1174</v>
      </c>
      <c r="K9" s="56">
        <v>38044</v>
      </c>
    </row>
    <row r="10" spans="1:11" ht="52.5">
      <c r="A10" s="53">
        <v>7</v>
      </c>
      <c r="B10" s="54" t="s">
        <v>884</v>
      </c>
      <c r="C10" s="55" t="s">
        <v>885</v>
      </c>
      <c r="D10" s="55" t="s">
        <v>880</v>
      </c>
      <c r="E10" s="56">
        <v>37833</v>
      </c>
      <c r="F10" s="57" t="s">
        <v>17</v>
      </c>
      <c r="G10" s="56">
        <v>37812</v>
      </c>
      <c r="H10" s="55" t="s">
        <v>2238</v>
      </c>
      <c r="I10" s="56">
        <v>37966</v>
      </c>
      <c r="J10" s="147" t="s">
        <v>823</v>
      </c>
      <c r="K10" s="56">
        <v>38051</v>
      </c>
    </row>
    <row r="11" spans="1:11" ht="52.5">
      <c r="A11" s="53">
        <v>8</v>
      </c>
      <c r="B11" s="54" t="s">
        <v>886</v>
      </c>
      <c r="C11" s="55" t="s">
        <v>885</v>
      </c>
      <c r="D11" s="55" t="s">
        <v>618</v>
      </c>
      <c r="E11" s="56">
        <v>37833</v>
      </c>
      <c r="F11" s="57" t="s">
        <v>18</v>
      </c>
      <c r="G11" s="56">
        <v>37823</v>
      </c>
      <c r="H11" s="55" t="s">
        <v>2238</v>
      </c>
      <c r="I11" s="56">
        <v>37966</v>
      </c>
      <c r="J11" s="147" t="s">
        <v>823</v>
      </c>
      <c r="K11" s="56">
        <v>38051</v>
      </c>
    </row>
    <row r="12" spans="1:11" ht="52.5">
      <c r="A12" s="90">
        <v>9</v>
      </c>
      <c r="B12" s="168" t="s">
        <v>1472</v>
      </c>
      <c r="C12" s="89" t="s">
        <v>1502</v>
      </c>
      <c r="D12" s="89" t="s">
        <v>494</v>
      </c>
      <c r="E12" s="58">
        <v>37953</v>
      </c>
      <c r="F12" s="169" t="s">
        <v>497</v>
      </c>
      <c r="G12" s="58">
        <v>38070</v>
      </c>
      <c r="H12" s="55" t="s">
        <v>1507</v>
      </c>
      <c r="I12" s="56">
        <v>38126</v>
      </c>
      <c r="J12" s="55" t="s">
        <v>1382</v>
      </c>
      <c r="K12" s="56">
        <v>38238</v>
      </c>
    </row>
    <row r="13" spans="1:11" s="11" customFormat="1" ht="52.5">
      <c r="A13" s="53">
        <v>10</v>
      </c>
      <c r="B13" s="54" t="s">
        <v>1473</v>
      </c>
      <c r="C13" s="55" t="s">
        <v>1474</v>
      </c>
      <c r="D13" s="55" t="s">
        <v>552</v>
      </c>
      <c r="E13" s="56">
        <v>37953</v>
      </c>
      <c r="F13" s="60" t="s">
        <v>1082</v>
      </c>
      <c r="G13" s="107" t="s">
        <v>1083</v>
      </c>
      <c r="H13" s="55" t="s">
        <v>1507</v>
      </c>
      <c r="I13" s="56">
        <v>38126</v>
      </c>
      <c r="J13" s="147" t="s">
        <v>2433</v>
      </c>
      <c r="K13" s="56">
        <v>38128</v>
      </c>
    </row>
    <row r="14" spans="1:11" ht="21.75" customHeight="1">
      <c r="A14" s="289">
        <v>11</v>
      </c>
      <c r="B14" s="290" t="s">
        <v>571</v>
      </c>
      <c r="C14" s="291" t="s">
        <v>152</v>
      </c>
      <c r="D14" s="291" t="s">
        <v>1516</v>
      </c>
      <c r="E14" s="332">
        <v>37848</v>
      </c>
      <c r="F14" s="61" t="s">
        <v>1929</v>
      </c>
      <c r="G14" s="332">
        <v>37848</v>
      </c>
      <c r="H14" s="291" t="s">
        <v>2238</v>
      </c>
      <c r="I14" s="332">
        <v>37966</v>
      </c>
      <c r="J14" s="292" t="s">
        <v>389</v>
      </c>
      <c r="K14" s="332">
        <v>37973</v>
      </c>
    </row>
    <row r="15" spans="1:11" ht="30" customHeight="1">
      <c r="A15" s="321"/>
      <c r="B15" s="323"/>
      <c r="C15" s="309"/>
      <c r="D15" s="309"/>
      <c r="E15" s="310"/>
      <c r="F15" s="61" t="s">
        <v>2127</v>
      </c>
      <c r="G15" s="310"/>
      <c r="H15" s="309"/>
      <c r="I15" s="309"/>
      <c r="J15" s="319"/>
      <c r="K15" s="309"/>
    </row>
    <row r="16" spans="1:11" ht="52.5">
      <c r="A16" s="53">
        <v>12</v>
      </c>
      <c r="B16" s="54" t="s">
        <v>804</v>
      </c>
      <c r="C16" s="55" t="s">
        <v>152</v>
      </c>
      <c r="D16" s="55" t="s">
        <v>1517</v>
      </c>
      <c r="E16" s="56">
        <v>37953</v>
      </c>
      <c r="F16" s="57" t="s">
        <v>376</v>
      </c>
      <c r="G16" s="56">
        <v>37943</v>
      </c>
      <c r="H16" s="55" t="s">
        <v>1454</v>
      </c>
      <c r="I16" s="56">
        <v>38001</v>
      </c>
      <c r="J16" s="147" t="s">
        <v>927</v>
      </c>
      <c r="K16" s="56">
        <v>38008</v>
      </c>
    </row>
    <row r="17" spans="1:11" ht="52.5">
      <c r="A17" s="53">
        <v>13</v>
      </c>
      <c r="B17" s="54" t="s">
        <v>805</v>
      </c>
      <c r="C17" s="55" t="s">
        <v>1402</v>
      </c>
      <c r="D17" s="55" t="s">
        <v>806</v>
      </c>
      <c r="E17" s="56">
        <v>37953</v>
      </c>
      <c r="F17" s="57" t="s">
        <v>2342</v>
      </c>
      <c r="G17" s="56">
        <v>38050</v>
      </c>
      <c r="H17" s="55" t="s">
        <v>2623</v>
      </c>
      <c r="I17" s="56">
        <v>38168</v>
      </c>
      <c r="J17" s="55" t="s">
        <v>402</v>
      </c>
      <c r="K17" s="56">
        <v>38168</v>
      </c>
    </row>
    <row r="18" spans="1:11" ht="52.5">
      <c r="A18" s="53">
        <v>14</v>
      </c>
      <c r="B18" s="54" t="s">
        <v>807</v>
      </c>
      <c r="C18" s="55" t="s">
        <v>1505</v>
      </c>
      <c r="D18" s="55" t="s">
        <v>552</v>
      </c>
      <c r="E18" s="56">
        <v>37953</v>
      </c>
      <c r="F18" s="57" t="s">
        <v>2356</v>
      </c>
      <c r="G18" s="56">
        <v>38239</v>
      </c>
      <c r="H18" s="55" t="s">
        <v>565</v>
      </c>
      <c r="I18" s="56">
        <v>38243</v>
      </c>
      <c r="J18" s="147" t="s">
        <v>2441</v>
      </c>
      <c r="K18" s="56">
        <v>38357</v>
      </c>
    </row>
    <row r="19" spans="1:11" ht="12.75">
      <c r="A19" s="21"/>
      <c r="B19" s="11"/>
      <c r="C19" s="12"/>
      <c r="D19" s="12"/>
      <c r="E19" s="10"/>
      <c r="F19" s="10"/>
      <c r="G19" s="12"/>
      <c r="H19" s="12"/>
      <c r="J19" s="44" t="s">
        <v>1023</v>
      </c>
      <c r="K19" s="5">
        <v>14</v>
      </c>
    </row>
    <row r="20" spans="2:11" ht="12.75">
      <c r="B20" s="1"/>
      <c r="G20" s="12"/>
      <c r="H20" s="12"/>
      <c r="J20" s="44" t="s">
        <v>1024</v>
      </c>
      <c r="K20" s="5">
        <v>14</v>
      </c>
    </row>
    <row r="21" spans="2:11" ht="12.75">
      <c r="B21" s="1"/>
      <c r="G21" s="12"/>
      <c r="H21" s="12"/>
      <c r="I21" s="21"/>
      <c r="J21" s="12"/>
      <c r="K21" s="11"/>
    </row>
    <row r="22" spans="1:11" ht="26.25">
      <c r="A22" s="53" t="s">
        <v>5</v>
      </c>
      <c r="B22" s="54" t="s">
        <v>808</v>
      </c>
      <c r="C22" s="55" t="s">
        <v>152</v>
      </c>
      <c r="D22" s="55" t="s">
        <v>1518</v>
      </c>
      <c r="E22" s="56" t="s">
        <v>1109</v>
      </c>
      <c r="F22" s="57" t="s">
        <v>1929</v>
      </c>
      <c r="G22" s="12"/>
      <c r="H22" s="12"/>
      <c r="I22" s="12"/>
      <c r="J22" s="12"/>
      <c r="K22" s="11"/>
    </row>
    <row r="23" spans="1:11" ht="12.75">
      <c r="A23" s="53" t="s">
        <v>718</v>
      </c>
      <c r="B23" s="54" t="s">
        <v>809</v>
      </c>
      <c r="C23" s="55" t="s">
        <v>1474</v>
      </c>
      <c r="D23" s="55" t="s">
        <v>634</v>
      </c>
      <c r="E23" s="55" t="s">
        <v>1109</v>
      </c>
      <c r="F23" s="60" t="s">
        <v>1148</v>
      </c>
      <c r="G23" s="12"/>
      <c r="H23" s="12"/>
      <c r="I23" s="12"/>
      <c r="J23" s="12"/>
      <c r="K23" s="11"/>
    </row>
    <row r="24" spans="1:11" ht="61.5">
      <c r="A24" s="53" t="s">
        <v>719</v>
      </c>
      <c r="B24" s="54" t="s">
        <v>4</v>
      </c>
      <c r="C24" s="55" t="s">
        <v>152</v>
      </c>
      <c r="D24" s="55" t="s">
        <v>1518</v>
      </c>
      <c r="E24" s="55" t="s">
        <v>1109</v>
      </c>
      <c r="F24" s="72" t="s">
        <v>547</v>
      </c>
      <c r="G24" s="12"/>
      <c r="H24" s="12"/>
      <c r="I24" s="12"/>
      <c r="J24" s="12"/>
      <c r="K24" s="11"/>
    </row>
    <row r="25" spans="7:11" ht="12.75">
      <c r="G25" s="12"/>
      <c r="H25" s="12"/>
      <c r="I25" s="12"/>
      <c r="J25" s="12"/>
      <c r="K25" s="11"/>
    </row>
    <row r="26" spans="7:11" ht="12.75">
      <c r="G26" s="12"/>
      <c r="H26" s="12"/>
      <c r="I26" s="12"/>
      <c r="J26" s="12"/>
      <c r="K26" s="11"/>
    </row>
    <row r="27" spans="7:11" ht="12.75">
      <c r="G27" s="12"/>
      <c r="H27" s="12"/>
      <c r="I27" s="12"/>
      <c r="J27" s="12"/>
      <c r="K27" s="11"/>
    </row>
    <row r="28" spans="7:11" ht="12.75">
      <c r="G28" s="12"/>
      <c r="H28" s="12"/>
      <c r="I28" s="12"/>
      <c r="J28" s="12"/>
      <c r="K28" s="11"/>
    </row>
    <row r="29" spans="7:11" ht="12.75">
      <c r="G29" s="12"/>
      <c r="H29" s="12"/>
      <c r="I29" s="12"/>
      <c r="J29" s="12"/>
      <c r="K29" s="11"/>
    </row>
    <row r="30" spans="7:11" ht="12.75">
      <c r="G30" s="12"/>
      <c r="H30" s="12"/>
      <c r="I30" s="12"/>
      <c r="J30" s="12"/>
      <c r="K30" s="11"/>
    </row>
    <row r="31" spans="7:11" ht="12.75">
      <c r="G31" s="12"/>
      <c r="H31" s="12"/>
      <c r="I31" s="12"/>
      <c r="J31" s="12"/>
      <c r="K31" s="11"/>
    </row>
    <row r="32" spans="7:11" ht="12.75">
      <c r="G32" s="12"/>
      <c r="H32" s="12"/>
      <c r="I32" s="12"/>
      <c r="J32" s="12"/>
      <c r="K32" s="11"/>
    </row>
    <row r="33" spans="7:11" ht="12.75">
      <c r="G33" s="12"/>
      <c r="H33" s="12"/>
      <c r="I33" s="12"/>
      <c r="J33" s="12"/>
      <c r="K33" s="11"/>
    </row>
    <row r="34" spans="7:11" ht="12.75">
      <c r="G34" s="12"/>
      <c r="H34" s="12"/>
      <c r="I34" s="12"/>
      <c r="J34" s="12"/>
      <c r="K34" s="11"/>
    </row>
    <row r="35" spans="7:11" ht="12.75">
      <c r="G35" s="12"/>
      <c r="H35" s="12"/>
      <c r="I35" s="12"/>
      <c r="J35" s="12"/>
      <c r="K35" s="11"/>
    </row>
    <row r="36" spans="7:11" ht="12.75">
      <c r="G36" s="12"/>
      <c r="H36" s="12"/>
      <c r="I36" s="12"/>
      <c r="J36" s="12"/>
      <c r="K36" s="11"/>
    </row>
    <row r="37" spans="7:11" ht="12.75">
      <c r="G37" s="12"/>
      <c r="H37" s="12"/>
      <c r="I37" s="12"/>
      <c r="J37" s="12"/>
      <c r="K37" s="11"/>
    </row>
    <row r="38" spans="7:11" ht="12.75">
      <c r="G38" s="12"/>
      <c r="H38" s="12"/>
      <c r="I38" s="12"/>
      <c r="J38" s="12"/>
      <c r="K38" s="11"/>
    </row>
    <row r="39" spans="7:11" ht="12.75">
      <c r="G39" s="12"/>
      <c r="H39" s="12"/>
      <c r="I39" s="12"/>
      <c r="J39" s="12"/>
      <c r="K39" s="11"/>
    </row>
    <row r="40" spans="7:11" ht="12.75">
      <c r="G40" s="12"/>
      <c r="H40" s="12"/>
      <c r="I40" s="12"/>
      <c r="J40" s="12"/>
      <c r="K40" s="11"/>
    </row>
    <row r="41" spans="7:11" ht="12.75">
      <c r="G41" s="12"/>
      <c r="H41" s="12"/>
      <c r="I41" s="12"/>
      <c r="J41" s="12"/>
      <c r="K41" s="11"/>
    </row>
    <row r="42" spans="7:11" ht="12.75">
      <c r="G42" s="12"/>
      <c r="H42" s="12"/>
      <c r="I42" s="12"/>
      <c r="J42" s="12"/>
      <c r="K42" s="11"/>
    </row>
    <row r="43" spans="7:11" ht="12.75">
      <c r="G43" s="12"/>
      <c r="H43" s="12"/>
      <c r="I43" s="12"/>
      <c r="J43" s="12"/>
      <c r="K43" s="11"/>
    </row>
    <row r="44" spans="7:11" ht="12.75">
      <c r="G44" s="12"/>
      <c r="H44" s="12"/>
      <c r="I44" s="12"/>
      <c r="J44" s="12"/>
      <c r="K44" s="11"/>
    </row>
    <row r="45" spans="7:11" ht="12.75">
      <c r="G45" s="12"/>
      <c r="H45" s="12"/>
      <c r="I45" s="12"/>
      <c r="J45" s="12"/>
      <c r="K45" s="11"/>
    </row>
    <row r="46" spans="7:11" ht="12.75">
      <c r="G46" s="12"/>
      <c r="H46" s="12"/>
      <c r="I46" s="12"/>
      <c r="J46" s="12"/>
      <c r="K46" s="11"/>
    </row>
    <row r="47" spans="7:11" ht="12.75">
      <c r="G47" s="12"/>
      <c r="H47" s="12"/>
      <c r="I47" s="12"/>
      <c r="J47" s="12"/>
      <c r="K47" s="11"/>
    </row>
    <row r="48" spans="7:11" ht="12.75">
      <c r="G48" s="12"/>
      <c r="H48" s="12"/>
      <c r="I48" s="12"/>
      <c r="J48" s="12"/>
      <c r="K48" s="11"/>
    </row>
    <row r="49" spans="7:11" ht="12.75">
      <c r="G49" s="12"/>
      <c r="H49" s="12"/>
      <c r="I49" s="12"/>
      <c r="J49" s="12"/>
      <c r="K49" s="11"/>
    </row>
    <row r="50" spans="7:11" ht="12.75">
      <c r="G50" s="12"/>
      <c r="H50" s="12"/>
      <c r="I50" s="12"/>
      <c r="J50" s="12"/>
      <c r="K50" s="11"/>
    </row>
  </sheetData>
  <autoFilter ref="A1:K20"/>
  <mergeCells count="29">
    <mergeCell ref="D14:D15"/>
    <mergeCell ref="D5:D6"/>
    <mergeCell ref="J14:J15"/>
    <mergeCell ref="E14:E15"/>
    <mergeCell ref="G14:G15"/>
    <mergeCell ref="H14:H15"/>
    <mergeCell ref="I14:I15"/>
    <mergeCell ref="E5:E6"/>
    <mergeCell ref="G5:G6"/>
    <mergeCell ref="H5:H6"/>
    <mergeCell ref="K14:K15"/>
    <mergeCell ref="I5:I6"/>
    <mergeCell ref="J5:J6"/>
    <mergeCell ref="A5:A6"/>
    <mergeCell ref="B5:B6"/>
    <mergeCell ref="C5:C6"/>
    <mergeCell ref="K5:K6"/>
    <mergeCell ref="A14:A15"/>
    <mergeCell ref="B14:B15"/>
    <mergeCell ref="C14:C15"/>
    <mergeCell ref="A7:A8"/>
    <mergeCell ref="B7:B8"/>
    <mergeCell ref="C7:C8"/>
    <mergeCell ref="D7:D8"/>
    <mergeCell ref="K7:K8"/>
    <mergeCell ref="E7:E8"/>
    <mergeCell ref="F7:F8"/>
    <mergeCell ref="G7:G8"/>
    <mergeCell ref="I7:I8"/>
  </mergeCells>
  <hyperlinks>
    <hyperlink ref="A2" r:id="rId1" display="MPDR RFAs\MPDR RFA 1.ppt"/>
    <hyperlink ref="A3" r:id="rId2" display="MPDR RFAs\MPDR RFA 2.ppt"/>
    <hyperlink ref="A4" r:id="rId3" display="MPDR RFAs\MPDR RFA 3.ppt"/>
    <hyperlink ref="A5" r:id="rId4" display="MPDR RFAs\MPDR RFA 4.ppt"/>
    <hyperlink ref="A7" r:id="rId5" display="MPDR RFAs\MPDR RFA 5.ppt"/>
    <hyperlink ref="A9" r:id="rId6" display="MPDR RFAs\MPDR RFA 6.ppt"/>
    <hyperlink ref="A10" r:id="rId7" display="MPDR RFAs\MPDR RFA 7.ppt"/>
    <hyperlink ref="A11" r:id="rId8" display="MPDR RFAs\MPDR RFA 8.ppt"/>
    <hyperlink ref="A12" r:id="rId9" display="MPDR RFAs\MPDR RFA 9.ppt"/>
    <hyperlink ref="A14" r:id="rId10" display="MPDR RFAs\MPDR RFA 11.ppt"/>
    <hyperlink ref="A16" r:id="rId11" display="MPDR RFAs\MPDR RFA 12.ppt"/>
    <hyperlink ref="A17" r:id="rId12" display="MPDR RFAs\MPDR RFA 13.ppt"/>
    <hyperlink ref="A18" r:id="rId13" display="MPDR RFAs\MPDR RFA 14.ppt"/>
    <hyperlink ref="A22" r:id="rId14" display="S1"/>
    <hyperlink ref="A23" r:id="rId15" display="S2"/>
    <hyperlink ref="A24" r:id="rId16" display="S3"/>
    <hyperlink ref="F14" r:id="rId17" display="GLAST TCS Metrics.xls"/>
    <hyperlink ref="F22" r:id="rId18" display="GLAST TCS Metrics.xls"/>
    <hyperlink ref="F5" r:id="rId19" display="MPDR RFA 4 Response.doc"/>
    <hyperlink ref="F6" r:id="rId20" display="GBM MPE Delivery Schedule 2-17-04.pdf"/>
    <hyperlink ref="F15" r:id="rId21" display="MPDR RFA 11 response.doc"/>
    <hyperlink ref="F4" r:id="rId22" display="MPDR RFA 3 Response.doc"/>
    <hyperlink ref="F3" r:id="rId23" display="MPDR RFA 2 Response.doc"/>
    <hyperlink ref="F10" r:id="rId24" display="MPDR RFA 7 Response.doc"/>
    <hyperlink ref="F11" r:id="rId25" display="MPDR RFA 8 response.doc"/>
    <hyperlink ref="F16" r:id="rId26" display="MPDR RFA 12 response.doc"/>
    <hyperlink ref="F9" r:id="rId27" display="MPDR RFA 6 Response.doc"/>
    <hyperlink ref="F23" r:id="rId28" display="MPDR Sugg 2 response.doc"/>
    <hyperlink ref="F17" r:id="rId29" display="MPDR RFA 13 response.doc"/>
    <hyperlink ref="A13" r:id="rId30" display="10"/>
    <hyperlink ref="F13" r:id="rId31" display="MPDR RFA 10 response.doc"/>
    <hyperlink ref="F12" r:id="rId32" display="MPDR RFA 9 response.doc"/>
    <hyperlink ref="F2" r:id="rId33" display="MPDR RFA 1 Response.doc"/>
    <hyperlink ref="F18" r:id="rId34" display="MPDR RFA 14 response.doc"/>
    <hyperlink ref="F7" r:id="rId35" display="MPDR RFA 5 Response.doc"/>
    <hyperlink ref="J8" r:id="rId36" display="MPDR RFAs/RFA 5 Response/Re 2 GLAST RFAs for Your Review.txt"/>
    <hyperlink ref="J18" r:id="rId37" display="MPDR RFAs/RFA 14 Response/RE URGENT Joe Wonsever Open RFAs from the GLAST SC PDR and Mission PDR.txt"/>
    <hyperlink ref="J7" r:id="rId38" display="MPDR RFAs/RFA 5 Response/Re GLAST Project RFA Response for Originator Review.htm"/>
    <hyperlink ref="J13" r:id="rId39" display="MPDR RFAs/RFA 10 Response/Re GLAST Project RFA Response for your Review.htm"/>
    <hyperlink ref="J3" r:id="rId40" display="MPDR RFAs/RFA 2 Response/Re FW GLAST Project RFA Responses for your Review.htm"/>
    <hyperlink ref="J10" r:id="rId41" display="MPDR RFAs/RFA 7 Response/Re GLAST Project RFA Responses for your Review.htm"/>
    <hyperlink ref="J11" r:id="rId42" display="MPDR RFAs/RFA 8 Response/Re GLAST Project RFA Responses for your Review.htm"/>
    <hyperlink ref="J9" r:id="rId43" display="MPDR RFAs/RFA 6 Response/Re GLAST Project RFA Responses for your Review.htm"/>
    <hyperlink ref="J16" r:id="rId44" display="MPDR RFAs/RFA 12 Response/Re GLAST Project RFA Responses for your Review.txt"/>
    <hyperlink ref="J14:J15" r:id="rId45" display="MPDR RFAs/RFA 11 Response/Re GLAST Project RFA Responses for your Review.txt"/>
  </hyperlinks>
  <printOptions/>
  <pageMargins left="0.75" right="0.75" top="1" bottom="1" header="0.5" footer="0.5"/>
  <pageSetup horizontalDpi="600" verticalDpi="600" orientation="portrait" r:id="rId46"/>
</worksheet>
</file>

<file path=xl/worksheets/sheet12.xml><?xml version="1.0" encoding="utf-8"?>
<worksheet xmlns="http://schemas.openxmlformats.org/spreadsheetml/2006/main" xmlns:r="http://schemas.openxmlformats.org/officeDocument/2006/relationships">
  <dimension ref="A1:K44"/>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7.28125" style="1" customWidth="1"/>
    <col min="2" max="2" width="48.57421875" style="2" customWidth="1"/>
    <col min="3" max="4" width="20.140625" style="3" customWidth="1"/>
    <col min="5" max="5" width="10.140625" style="3" customWidth="1"/>
    <col min="6" max="6" width="19.8515625" style="3" customWidth="1"/>
    <col min="7" max="7" width="11.00390625" style="3" customWidth="1"/>
    <col min="8" max="8" width="16.7109375" style="3" customWidth="1"/>
    <col min="9" max="11" width="11.00390625" style="3" customWidth="1"/>
    <col min="12" max="16384" width="13.140625" style="2" customWidth="1"/>
  </cols>
  <sheetData>
    <row r="1" spans="1:11" ht="52.5">
      <c r="A1" s="7" t="s">
        <v>1497</v>
      </c>
      <c r="B1" s="7" t="s">
        <v>2190</v>
      </c>
      <c r="C1" s="7" t="s">
        <v>2192</v>
      </c>
      <c r="D1" s="7" t="s">
        <v>1500</v>
      </c>
      <c r="E1" s="7" t="s">
        <v>1501</v>
      </c>
      <c r="F1" s="9" t="s">
        <v>873</v>
      </c>
      <c r="G1" s="9" t="s">
        <v>638</v>
      </c>
      <c r="H1" s="9" t="s">
        <v>639</v>
      </c>
      <c r="I1" s="9" t="s">
        <v>622</v>
      </c>
      <c r="J1" s="9" t="s">
        <v>623</v>
      </c>
      <c r="K1" s="9" t="s">
        <v>329</v>
      </c>
    </row>
    <row r="2" spans="1:11" ht="52.5">
      <c r="A2" s="53">
        <v>1</v>
      </c>
      <c r="B2" s="54" t="s">
        <v>1930</v>
      </c>
      <c r="C2" s="55" t="s">
        <v>1931</v>
      </c>
      <c r="D2" s="55" t="s">
        <v>2034</v>
      </c>
      <c r="E2" s="56">
        <v>37867</v>
      </c>
      <c r="F2" s="57" t="s">
        <v>2048</v>
      </c>
      <c r="G2" s="56">
        <v>37897</v>
      </c>
      <c r="H2" s="55" t="s">
        <v>1454</v>
      </c>
      <c r="I2" s="56">
        <v>38037</v>
      </c>
      <c r="J2" s="147" t="s">
        <v>2348</v>
      </c>
      <c r="K2" s="56">
        <v>38057</v>
      </c>
    </row>
    <row r="3" spans="1:11" ht="52.5">
      <c r="A3" s="53">
        <v>2</v>
      </c>
      <c r="B3" s="54" t="s">
        <v>1933</v>
      </c>
      <c r="C3" s="55" t="s">
        <v>1932</v>
      </c>
      <c r="D3" s="55" t="s">
        <v>806</v>
      </c>
      <c r="E3" s="56">
        <v>37867</v>
      </c>
      <c r="F3" s="57" t="s">
        <v>1253</v>
      </c>
      <c r="G3" s="56">
        <v>38050</v>
      </c>
      <c r="H3" s="55" t="s">
        <v>738</v>
      </c>
      <c r="I3" s="56">
        <v>38201</v>
      </c>
      <c r="J3" s="55" t="s">
        <v>2107</v>
      </c>
      <c r="K3" s="56">
        <v>38201</v>
      </c>
    </row>
    <row r="4" spans="1:11" ht="52.5">
      <c r="A4" s="53">
        <v>3</v>
      </c>
      <c r="B4" s="54" t="s">
        <v>1935</v>
      </c>
      <c r="C4" s="55" t="s">
        <v>1934</v>
      </c>
      <c r="D4" s="55" t="s">
        <v>2035</v>
      </c>
      <c r="E4" s="56">
        <v>37867</v>
      </c>
      <c r="F4" s="57" t="s">
        <v>2340</v>
      </c>
      <c r="G4" s="56" t="s">
        <v>2339</v>
      </c>
      <c r="H4" s="55" t="s">
        <v>2371</v>
      </c>
      <c r="I4" s="56">
        <v>38076</v>
      </c>
      <c r="J4" s="55" t="s">
        <v>2622</v>
      </c>
      <c r="K4" s="56">
        <v>38148</v>
      </c>
    </row>
    <row r="5" spans="1:11" ht="52.5">
      <c r="A5" s="53">
        <v>4</v>
      </c>
      <c r="B5" s="54" t="s">
        <v>2032</v>
      </c>
      <c r="C5" s="55" t="s">
        <v>1936</v>
      </c>
      <c r="D5" s="55" t="s">
        <v>806</v>
      </c>
      <c r="E5" s="56">
        <v>37867</v>
      </c>
      <c r="F5" s="57" t="s">
        <v>2338</v>
      </c>
      <c r="G5" s="56">
        <v>38050</v>
      </c>
      <c r="H5" s="55" t="s">
        <v>2400</v>
      </c>
      <c r="I5" s="56">
        <v>38093</v>
      </c>
      <c r="J5" s="147" t="s">
        <v>2622</v>
      </c>
      <c r="K5" s="56">
        <v>38148</v>
      </c>
    </row>
    <row r="6" spans="1:11" ht="52.5">
      <c r="A6" s="90">
        <v>5</v>
      </c>
      <c r="B6" s="91" t="s">
        <v>1937</v>
      </c>
      <c r="C6" s="89" t="s">
        <v>694</v>
      </c>
      <c r="D6" s="89" t="s">
        <v>2034</v>
      </c>
      <c r="E6" s="58">
        <v>37867</v>
      </c>
      <c r="F6" s="92" t="s">
        <v>2053</v>
      </c>
      <c r="G6" s="58">
        <v>37973</v>
      </c>
      <c r="H6" s="55" t="s">
        <v>158</v>
      </c>
      <c r="I6" s="56">
        <v>38037</v>
      </c>
      <c r="J6" s="260" t="s">
        <v>306</v>
      </c>
      <c r="K6" s="58">
        <v>38064</v>
      </c>
    </row>
    <row r="7" spans="1:11" ht="52.5">
      <c r="A7" s="53">
        <v>6</v>
      </c>
      <c r="B7" s="54" t="s">
        <v>1947</v>
      </c>
      <c r="C7" s="55" t="s">
        <v>694</v>
      </c>
      <c r="D7" s="55" t="s">
        <v>806</v>
      </c>
      <c r="E7" s="56">
        <v>37867</v>
      </c>
      <c r="F7" s="57" t="s">
        <v>465</v>
      </c>
      <c r="G7" s="56">
        <v>38056</v>
      </c>
      <c r="H7" s="55" t="s">
        <v>2400</v>
      </c>
      <c r="I7" s="56">
        <v>38093</v>
      </c>
      <c r="J7" s="55" t="s">
        <v>2622</v>
      </c>
      <c r="K7" s="56">
        <v>38148</v>
      </c>
    </row>
    <row r="8" spans="1:11" ht="52.5">
      <c r="A8" s="53">
        <v>7</v>
      </c>
      <c r="B8" s="54" t="s">
        <v>1950</v>
      </c>
      <c r="C8" s="55" t="s">
        <v>1949</v>
      </c>
      <c r="D8" s="55" t="s">
        <v>2036</v>
      </c>
      <c r="E8" s="56">
        <v>37867</v>
      </c>
      <c r="F8" s="57" t="s">
        <v>2054</v>
      </c>
      <c r="G8" s="56">
        <v>37973</v>
      </c>
      <c r="H8" s="55" t="s">
        <v>158</v>
      </c>
      <c r="I8" s="56">
        <v>38048</v>
      </c>
      <c r="J8" s="147" t="s">
        <v>2348</v>
      </c>
      <c r="K8" s="56">
        <v>38057</v>
      </c>
    </row>
    <row r="9" spans="1:11" ht="52.5">
      <c r="A9" s="53">
        <v>8</v>
      </c>
      <c r="B9" s="54" t="s">
        <v>1952</v>
      </c>
      <c r="C9" s="55" t="s">
        <v>1951</v>
      </c>
      <c r="D9" s="55" t="s">
        <v>806</v>
      </c>
      <c r="E9" s="56">
        <v>37867</v>
      </c>
      <c r="F9" s="57" t="s">
        <v>2055</v>
      </c>
      <c r="G9" s="56">
        <v>37973</v>
      </c>
      <c r="H9" s="55" t="s">
        <v>840</v>
      </c>
      <c r="I9" s="56">
        <v>38048</v>
      </c>
      <c r="J9" s="147" t="s">
        <v>2348</v>
      </c>
      <c r="K9" s="56">
        <v>38057</v>
      </c>
    </row>
    <row r="10" spans="1:11" ht="52.5">
      <c r="A10" s="53">
        <v>9</v>
      </c>
      <c r="B10" s="54" t="s">
        <v>2241</v>
      </c>
      <c r="C10" s="55" t="s">
        <v>1953</v>
      </c>
      <c r="D10" s="55" t="s">
        <v>493</v>
      </c>
      <c r="E10" s="56">
        <v>37867</v>
      </c>
      <c r="F10" s="57" t="s">
        <v>788</v>
      </c>
      <c r="G10" s="107" t="s">
        <v>789</v>
      </c>
      <c r="H10" s="55" t="s">
        <v>1227</v>
      </c>
      <c r="I10" s="56">
        <v>38250</v>
      </c>
      <c r="J10" s="55" t="s">
        <v>1273</v>
      </c>
      <c r="K10" s="56">
        <v>38257</v>
      </c>
    </row>
    <row r="11" spans="1:11" ht="52.5">
      <c r="A11" s="53">
        <v>10</v>
      </c>
      <c r="B11" s="54" t="s">
        <v>1955</v>
      </c>
      <c r="C11" s="55" t="s">
        <v>1954</v>
      </c>
      <c r="D11" s="55" t="s">
        <v>2036</v>
      </c>
      <c r="E11" s="56">
        <v>37867</v>
      </c>
      <c r="F11" s="57" t="s">
        <v>2056</v>
      </c>
      <c r="G11" s="56">
        <v>37897</v>
      </c>
      <c r="H11" s="55" t="s">
        <v>1454</v>
      </c>
      <c r="I11" s="56">
        <v>38037</v>
      </c>
      <c r="J11" s="147" t="s">
        <v>2348</v>
      </c>
      <c r="K11" s="56">
        <v>38057</v>
      </c>
    </row>
    <row r="12" spans="1:11" ht="52.5">
      <c r="A12" s="53">
        <v>11</v>
      </c>
      <c r="B12" s="54" t="s">
        <v>2033</v>
      </c>
      <c r="C12" s="55" t="s">
        <v>1956</v>
      </c>
      <c r="D12" s="55" t="s">
        <v>2042</v>
      </c>
      <c r="E12" s="56">
        <v>37867</v>
      </c>
      <c r="F12" s="57" t="s">
        <v>2057</v>
      </c>
      <c r="G12" s="56">
        <v>37897</v>
      </c>
      <c r="H12" s="55" t="s">
        <v>2400</v>
      </c>
      <c r="I12" s="56">
        <v>38093</v>
      </c>
      <c r="J12" s="147" t="s">
        <v>732</v>
      </c>
      <c r="K12" s="56">
        <v>38096</v>
      </c>
    </row>
    <row r="13" spans="1:11" ht="52.5">
      <c r="A13" s="53">
        <v>12</v>
      </c>
      <c r="B13" s="54" t="s">
        <v>1957</v>
      </c>
      <c r="C13" s="55" t="s">
        <v>1956</v>
      </c>
      <c r="D13" s="55" t="s">
        <v>2043</v>
      </c>
      <c r="E13" s="56" t="s">
        <v>1104</v>
      </c>
      <c r="F13" s="57" t="s">
        <v>1175</v>
      </c>
      <c r="G13" s="56">
        <v>38041</v>
      </c>
      <c r="H13" s="55" t="s">
        <v>2400</v>
      </c>
      <c r="I13" s="56">
        <v>38093</v>
      </c>
      <c r="J13" s="147" t="s">
        <v>732</v>
      </c>
      <c r="K13" s="56">
        <v>38096</v>
      </c>
    </row>
    <row r="14" spans="1:11" ht="52.5">
      <c r="A14" s="53">
        <v>13</v>
      </c>
      <c r="B14" s="54" t="s">
        <v>1958</v>
      </c>
      <c r="C14" s="55" t="s">
        <v>1956</v>
      </c>
      <c r="D14" s="55" t="s">
        <v>493</v>
      </c>
      <c r="E14" s="56">
        <v>37867</v>
      </c>
      <c r="F14" s="57" t="s">
        <v>514</v>
      </c>
      <c r="G14" s="56">
        <v>37897</v>
      </c>
      <c r="H14" s="55" t="s">
        <v>1454</v>
      </c>
      <c r="I14" s="56">
        <v>38037</v>
      </c>
      <c r="J14" s="55" t="s">
        <v>2622</v>
      </c>
      <c r="K14" s="56">
        <v>38148</v>
      </c>
    </row>
    <row r="15" spans="1:11" ht="52.5">
      <c r="A15" s="53">
        <v>14</v>
      </c>
      <c r="B15" s="54" t="s">
        <v>1959</v>
      </c>
      <c r="C15" s="55" t="s">
        <v>1956</v>
      </c>
      <c r="D15" s="55" t="s">
        <v>2044</v>
      </c>
      <c r="E15" s="56">
        <v>37867</v>
      </c>
      <c r="F15" s="57" t="s">
        <v>2077</v>
      </c>
      <c r="G15" s="107" t="s">
        <v>2078</v>
      </c>
      <c r="H15" s="55" t="s">
        <v>1454</v>
      </c>
      <c r="I15" s="56">
        <v>38037</v>
      </c>
      <c r="J15" s="262" t="s">
        <v>1277</v>
      </c>
      <c r="K15" s="56">
        <v>38260</v>
      </c>
    </row>
    <row r="16" spans="1:11" ht="52.5">
      <c r="A16" s="53">
        <v>15</v>
      </c>
      <c r="B16" s="54" t="s">
        <v>1960</v>
      </c>
      <c r="C16" s="55" t="s">
        <v>1956</v>
      </c>
      <c r="D16" s="55" t="s">
        <v>2044</v>
      </c>
      <c r="E16" s="56">
        <v>37867</v>
      </c>
      <c r="F16" s="57" t="s">
        <v>2058</v>
      </c>
      <c r="G16" s="56">
        <v>37897</v>
      </c>
      <c r="H16" s="55" t="s">
        <v>1454</v>
      </c>
      <c r="I16" s="56">
        <v>38037</v>
      </c>
      <c r="J16" s="147" t="s">
        <v>2348</v>
      </c>
      <c r="K16" s="56">
        <v>38057</v>
      </c>
    </row>
    <row r="17" spans="1:11" ht="52.5">
      <c r="A17" s="53">
        <v>16</v>
      </c>
      <c r="B17" s="54" t="s">
        <v>1961</v>
      </c>
      <c r="C17" s="55" t="s">
        <v>1956</v>
      </c>
      <c r="D17" s="55" t="s">
        <v>2045</v>
      </c>
      <c r="E17" s="56">
        <v>37867</v>
      </c>
      <c r="F17" s="60" t="s">
        <v>2059</v>
      </c>
      <c r="G17" s="56">
        <v>37897</v>
      </c>
      <c r="H17" s="55" t="s">
        <v>1454</v>
      </c>
      <c r="I17" s="56">
        <v>38037</v>
      </c>
      <c r="J17" s="147" t="s">
        <v>2348</v>
      </c>
      <c r="K17" s="56">
        <v>38057</v>
      </c>
    </row>
    <row r="18" spans="1:11" ht="52.5">
      <c r="A18" s="53">
        <v>17</v>
      </c>
      <c r="B18" s="54" t="s">
        <v>1963</v>
      </c>
      <c r="C18" s="55" t="s">
        <v>1962</v>
      </c>
      <c r="D18" s="55" t="s">
        <v>806</v>
      </c>
      <c r="E18" s="56">
        <v>37867</v>
      </c>
      <c r="F18" s="101" t="s">
        <v>1864</v>
      </c>
      <c r="G18" s="56">
        <v>38056</v>
      </c>
      <c r="H18" s="55" t="s">
        <v>750</v>
      </c>
      <c r="I18" s="56">
        <v>38205</v>
      </c>
      <c r="J18" s="55" t="s">
        <v>1274</v>
      </c>
      <c r="K18" s="56">
        <v>38257</v>
      </c>
    </row>
    <row r="19" spans="7:11" ht="12.75">
      <c r="G19" s="12"/>
      <c r="H19" s="12"/>
      <c r="J19" s="44" t="s">
        <v>1023</v>
      </c>
      <c r="K19" s="5">
        <v>17</v>
      </c>
    </row>
    <row r="20" spans="7:11" ht="12.75">
      <c r="G20" s="12"/>
      <c r="H20" s="12"/>
      <c r="J20" s="44" t="s">
        <v>1024</v>
      </c>
      <c r="K20" s="5">
        <v>17</v>
      </c>
    </row>
    <row r="21" spans="7:11" ht="12.75">
      <c r="G21" s="12"/>
      <c r="H21" s="12"/>
      <c r="I21" s="12"/>
      <c r="J21" s="12"/>
      <c r="K21" s="12"/>
    </row>
    <row r="22" spans="7:11" ht="12.75">
      <c r="G22" s="12"/>
      <c r="H22" s="12"/>
      <c r="I22" s="12"/>
      <c r="J22" s="12"/>
      <c r="K22" s="12"/>
    </row>
    <row r="23" spans="7:11" ht="12.75">
      <c r="G23" s="12"/>
      <c r="H23" s="12"/>
      <c r="I23" s="12"/>
      <c r="J23" s="12"/>
      <c r="K23" s="12"/>
    </row>
    <row r="24" spans="7:11" ht="12.75">
      <c r="G24" s="12"/>
      <c r="H24" s="12"/>
      <c r="I24" s="12"/>
      <c r="J24" s="12"/>
      <c r="K24" s="12"/>
    </row>
    <row r="25" spans="7:11" ht="12.75">
      <c r="G25" s="12"/>
      <c r="H25" s="12"/>
      <c r="I25" s="12"/>
      <c r="J25" s="12"/>
      <c r="K25" s="12"/>
    </row>
    <row r="26" spans="7:11" ht="12.75">
      <c r="G26" s="12"/>
      <c r="H26" s="12"/>
      <c r="I26" s="12"/>
      <c r="J26" s="12"/>
      <c r="K26" s="12"/>
    </row>
    <row r="27" spans="7:11" ht="12.75">
      <c r="G27" s="12"/>
      <c r="H27" s="12"/>
      <c r="I27" s="12"/>
      <c r="J27" s="12"/>
      <c r="K27" s="12"/>
    </row>
    <row r="28" spans="7:11" ht="12.75">
      <c r="G28" s="12"/>
      <c r="H28" s="12"/>
      <c r="I28" s="12"/>
      <c r="J28" s="12"/>
      <c r="K28" s="12"/>
    </row>
    <row r="29" spans="7:11" ht="12.75">
      <c r="G29" s="12"/>
      <c r="H29" s="12"/>
      <c r="I29" s="12"/>
      <c r="J29" s="12"/>
      <c r="K29" s="12"/>
    </row>
    <row r="30" spans="7:11" ht="12.75">
      <c r="G30" s="12"/>
      <c r="H30" s="12"/>
      <c r="I30" s="12"/>
      <c r="J30" s="12"/>
      <c r="K30" s="12"/>
    </row>
    <row r="31" spans="7:11" ht="12.75">
      <c r="G31" s="12"/>
      <c r="H31" s="12"/>
      <c r="I31" s="12"/>
      <c r="J31" s="12"/>
      <c r="K31" s="12"/>
    </row>
    <row r="32" spans="7:11" ht="12.75">
      <c r="G32" s="12"/>
      <c r="H32" s="12"/>
      <c r="I32" s="12"/>
      <c r="J32" s="12"/>
      <c r="K32" s="12"/>
    </row>
    <row r="33" spans="7:11" ht="12.75">
      <c r="G33" s="12"/>
      <c r="H33" s="12"/>
      <c r="I33" s="12"/>
      <c r="J33" s="12"/>
      <c r="K33" s="12"/>
    </row>
    <row r="34" spans="7:11" ht="12.75">
      <c r="G34" s="12"/>
      <c r="H34" s="12"/>
      <c r="I34" s="12"/>
      <c r="J34" s="12"/>
      <c r="K34" s="12"/>
    </row>
    <row r="35" spans="7:11" ht="12.75">
      <c r="G35" s="12"/>
      <c r="H35" s="12"/>
      <c r="I35" s="12"/>
      <c r="J35" s="12"/>
      <c r="K35" s="12"/>
    </row>
    <row r="36" spans="7:11" ht="12.75">
      <c r="G36" s="12"/>
      <c r="H36" s="12"/>
      <c r="I36" s="12"/>
      <c r="J36" s="12"/>
      <c r="K36" s="12"/>
    </row>
    <row r="37" spans="7:11" ht="12.75">
      <c r="G37" s="12"/>
      <c r="H37" s="12"/>
      <c r="I37" s="12"/>
      <c r="J37" s="12"/>
      <c r="K37" s="12"/>
    </row>
    <row r="38" spans="7:11" ht="12.75">
      <c r="G38" s="12"/>
      <c r="H38" s="12"/>
      <c r="I38" s="12"/>
      <c r="J38" s="12"/>
      <c r="K38" s="12"/>
    </row>
    <row r="39" spans="7:11" ht="12.75">
      <c r="G39" s="12"/>
      <c r="H39" s="12"/>
      <c r="I39" s="12"/>
      <c r="J39" s="12"/>
      <c r="K39" s="12"/>
    </row>
    <row r="40" spans="7:11" ht="12.75">
      <c r="G40" s="12"/>
      <c r="H40" s="12"/>
      <c r="I40" s="12"/>
      <c r="J40" s="12"/>
      <c r="K40" s="12"/>
    </row>
    <row r="41" spans="7:11" ht="12.75">
      <c r="G41" s="12"/>
      <c r="H41" s="12"/>
      <c r="I41" s="12"/>
      <c r="J41" s="12"/>
      <c r="K41" s="12"/>
    </row>
    <row r="42" spans="7:11" ht="12.75">
      <c r="G42" s="12"/>
      <c r="H42" s="12"/>
      <c r="I42" s="12"/>
      <c r="J42" s="12"/>
      <c r="K42" s="12"/>
    </row>
    <row r="43" spans="7:11" ht="12.75">
      <c r="G43" s="12"/>
      <c r="H43" s="12"/>
      <c r="I43" s="12"/>
      <c r="J43" s="12"/>
      <c r="K43" s="12"/>
    </row>
    <row r="44" spans="7:11" ht="12.75">
      <c r="G44" s="12"/>
      <c r="H44" s="12"/>
      <c r="I44" s="12"/>
      <c r="J44" s="12"/>
      <c r="K44" s="12"/>
    </row>
  </sheetData>
  <autoFilter ref="A1:K20"/>
  <hyperlinks>
    <hyperlink ref="A2" r:id="rId1" display="     REQUEST FOR ACTION             NO"/>
    <hyperlink ref="A3" r:id="rId2" display="GS SRR RFAs\GLAST SRR G002.doc"/>
    <hyperlink ref="A4" r:id="rId3" display="GS SRR RFAs\GLAST SRR G003.doc"/>
    <hyperlink ref="A5" r:id="rId4" display="GS SRR RFAs\GLAST SRR G004.doc"/>
    <hyperlink ref="A6" r:id="rId5" display="GS SRR RFAs\GLAST SRR G005.doc"/>
    <hyperlink ref="A7" r:id="rId6" display="GS SRR RFAs\GLAST SRR G006.doc"/>
    <hyperlink ref="A8" r:id="rId7" display="GS SRR RFAs\GLAST SRR G007.doc"/>
    <hyperlink ref="A9" r:id="rId8" display="GS SRR RFAs\GLAST SRR G008.doc"/>
    <hyperlink ref="A10" r:id="rId9" display="GS SRR RFAs\GLAST SRR G009.doc"/>
    <hyperlink ref="A11" r:id="rId10" display="GS SRR RFAs\GLAST SRR G010.doc"/>
    <hyperlink ref="A12" r:id="rId11" display="GS SRR RFAs\GLAST SRR G011.doc"/>
    <hyperlink ref="A13" r:id="rId12" display="     REQUEST FOR ACTION             NO"/>
    <hyperlink ref="A14" r:id="rId13" display="GS SRR RFAs\GLAST SRR G013.doc"/>
    <hyperlink ref="A15" r:id="rId14" display="     REQUEST FOR ACTION             NO"/>
    <hyperlink ref="A16" r:id="rId15" display="GS SRR RFAs\GLAST SRR G015.doc"/>
    <hyperlink ref="A17" r:id="rId16" display="GS SRR RFAs\GLAST SRR G016.doc"/>
    <hyperlink ref="A18" r:id="rId17" display="GS SRR RFAs\GLAST SRR G017.doc"/>
    <hyperlink ref="F2" r:id="rId18" display="GSRR RFA 1 Response.doc"/>
    <hyperlink ref="F4" r:id="rId19" display="GSRR RFA 3 Response RevA.doc"/>
    <hyperlink ref="F6" r:id="rId20" display="GSRR RFA 5 Response.doc"/>
    <hyperlink ref="F8" r:id="rId21" display="GSRR RFA 7 Response.doc"/>
    <hyperlink ref="F9" r:id="rId22" display="GSRR RFA 8 Response.doc"/>
    <hyperlink ref="F10" r:id="rId23" display="GSRR RFA 9 Response RevA.doc"/>
    <hyperlink ref="F11" r:id="rId24" display="GSRR RFA 10 Response.doc"/>
    <hyperlink ref="F12" r:id="rId25" display="GSRR RFA 11 Response.doc"/>
    <hyperlink ref="F14" r:id="rId26" display="GSRR RFA 13 Response RevA.doc"/>
    <hyperlink ref="F15" r:id="rId27" display="GSRR RFA 14 Response RevA.doc"/>
    <hyperlink ref="F16" r:id="rId28" display="GSRR RFA 15 Response.doc"/>
    <hyperlink ref="F17" r:id="rId29" display="GSRR RFA 16 Response.doc"/>
    <hyperlink ref="F13" r:id="rId30" display="GSRR RFA 12 Response.doc"/>
    <hyperlink ref="F3" r:id="rId31" display="GSRR RFA 2 Response RevB.doc"/>
    <hyperlink ref="F5" r:id="rId32" display="GSRR RFA 4 Response.doc"/>
    <hyperlink ref="F18" r:id="rId33" display="GSRR RFA 17 Response RevA.doc"/>
    <hyperlink ref="F7" r:id="rId34" display="GSRR RFA 6 Response.doc"/>
    <hyperlink ref="J15" r:id="rId35" display="GS SRR RFAs/RFA 14 Response/GLAST GSRR RFA 14 approval.htm"/>
    <hyperlink ref="J6" r:id="rId36" display="BM approved via email 3/18/04"/>
    <hyperlink ref="J12" r:id="rId37" display="RM approved via email 4/19/04"/>
    <hyperlink ref="J13" r:id="rId38" display="RM approved via email 4/19/04"/>
    <hyperlink ref="J2" r:id="rId39" display="GS SRR RFAs/RFA 1 Response/Re Fwd Status of GS-SRR RFAs.htm"/>
    <hyperlink ref="J8" r:id="rId40" display="GS SRR RFAs/RFA 7 Response/Re Fwd Status of GS-SRR RFAs.htm"/>
    <hyperlink ref="J9" r:id="rId41" display="GS SRR RFAs/RFA 8 Response/Re Fwd Status of GS-SRR RFAs.htm"/>
    <hyperlink ref="J11" r:id="rId42" display="GS SRR RFAs/RFA 10 Response/Re Fwd Status of GS-SRR RFAs.htm"/>
    <hyperlink ref="J16" r:id="rId43" display="GS SRR RFAs/RFA 15 Response/Re Fwd Status of GS-SRR RFAs.htm"/>
    <hyperlink ref="J17" r:id="rId44" display="GS SRR RFAs/RFA 16 Response/Re Fwd Status of GS-SRR RFAs.htm"/>
    <hyperlink ref="J5" r:id="rId45" display="GS SRR RFAs/RFA 4 Response/GSRR RFA#4 - Responses from Steve and Madeline.htm"/>
  </hyperlinks>
  <printOptions/>
  <pageMargins left="0.75" right="0.75" top="1" bottom="1" header="0.5" footer="0.5"/>
  <pageSetup horizontalDpi="600" verticalDpi="600" orientation="portrait" r:id="rId46"/>
</worksheet>
</file>

<file path=xl/worksheets/sheet13.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7.28125" style="1" customWidth="1"/>
    <col min="2" max="2" width="48.57421875" style="2" customWidth="1"/>
    <col min="3" max="4" width="20.140625" style="3" customWidth="1"/>
    <col min="5" max="5" width="10.140625" style="3" customWidth="1"/>
    <col min="6" max="6" width="20.7109375" style="3" customWidth="1"/>
    <col min="7" max="8" width="11.00390625" style="3" customWidth="1"/>
    <col min="9" max="16384" width="13.140625" style="2" customWidth="1"/>
  </cols>
  <sheetData>
    <row r="1" spans="1:8" ht="26.25">
      <c r="A1" s="7" t="s">
        <v>1497</v>
      </c>
      <c r="B1" s="7" t="s">
        <v>2190</v>
      </c>
      <c r="C1" s="7" t="s">
        <v>2192</v>
      </c>
      <c r="D1" s="7" t="s">
        <v>1500</v>
      </c>
      <c r="E1" s="7" t="s">
        <v>1501</v>
      </c>
      <c r="F1" s="9" t="s">
        <v>873</v>
      </c>
      <c r="G1" s="9" t="s">
        <v>623</v>
      </c>
      <c r="H1" s="9" t="s">
        <v>329</v>
      </c>
    </row>
    <row r="2" spans="1:8" ht="26.25">
      <c r="A2" s="53">
        <v>1</v>
      </c>
      <c r="B2" s="54" t="s">
        <v>2188</v>
      </c>
      <c r="C2" s="55" t="s">
        <v>634</v>
      </c>
      <c r="D2" s="55" t="s">
        <v>2193</v>
      </c>
      <c r="E2" s="56">
        <v>37914</v>
      </c>
      <c r="F2" s="106" t="s">
        <v>577</v>
      </c>
      <c r="G2" s="55" t="s">
        <v>685</v>
      </c>
      <c r="H2" s="78">
        <v>38014</v>
      </c>
    </row>
    <row r="3" spans="1:8" ht="26.25">
      <c r="A3" s="53">
        <v>2</v>
      </c>
      <c r="B3" s="54" t="s">
        <v>2189</v>
      </c>
      <c r="C3" s="55" t="s">
        <v>913</v>
      </c>
      <c r="D3" s="55" t="s">
        <v>2194</v>
      </c>
      <c r="E3" s="56">
        <v>37886</v>
      </c>
      <c r="F3" s="106" t="s">
        <v>667</v>
      </c>
      <c r="G3" s="55" t="s">
        <v>685</v>
      </c>
      <c r="H3" s="78">
        <v>38069</v>
      </c>
    </row>
    <row r="4" spans="1:8" ht="26.25">
      <c r="A4" s="53">
        <v>3</v>
      </c>
      <c r="B4" s="54" t="s">
        <v>2191</v>
      </c>
      <c r="C4" s="55" t="s">
        <v>806</v>
      </c>
      <c r="D4" s="55" t="s">
        <v>2193</v>
      </c>
      <c r="E4" s="56">
        <v>37903</v>
      </c>
      <c r="F4" s="106" t="s">
        <v>668</v>
      </c>
      <c r="G4" s="55" t="s">
        <v>685</v>
      </c>
      <c r="H4" s="78">
        <v>38014</v>
      </c>
    </row>
    <row r="5" spans="1:8" ht="26.25">
      <c r="A5" s="53">
        <v>4</v>
      </c>
      <c r="B5" s="54" t="s">
        <v>2196</v>
      </c>
      <c r="C5" s="55" t="s">
        <v>2195</v>
      </c>
      <c r="D5" s="55" t="s">
        <v>2193</v>
      </c>
      <c r="E5" s="56">
        <v>37876</v>
      </c>
      <c r="F5" s="106" t="s">
        <v>669</v>
      </c>
      <c r="G5" s="55" t="s">
        <v>685</v>
      </c>
      <c r="H5" s="78">
        <v>37959</v>
      </c>
    </row>
    <row r="6" spans="1:8" ht="26.25">
      <c r="A6" s="53">
        <v>5</v>
      </c>
      <c r="B6" s="54" t="s">
        <v>2198</v>
      </c>
      <c r="C6" s="55" t="s">
        <v>2197</v>
      </c>
      <c r="D6" s="55" t="s">
        <v>2199</v>
      </c>
      <c r="E6" s="56">
        <v>37880</v>
      </c>
      <c r="F6" s="148" t="s">
        <v>684</v>
      </c>
      <c r="G6" s="55" t="s">
        <v>2567</v>
      </c>
      <c r="H6" s="78">
        <v>38090</v>
      </c>
    </row>
    <row r="7" spans="1:8" ht="26.25">
      <c r="A7" s="53">
        <v>6</v>
      </c>
      <c r="B7" s="54" t="s">
        <v>2200</v>
      </c>
      <c r="C7" s="55" t="s">
        <v>634</v>
      </c>
      <c r="D7" s="55" t="s">
        <v>2201</v>
      </c>
      <c r="E7" s="56">
        <v>37928</v>
      </c>
      <c r="F7" s="106" t="s">
        <v>670</v>
      </c>
      <c r="G7" s="55" t="s">
        <v>685</v>
      </c>
      <c r="H7" s="78">
        <v>38156</v>
      </c>
    </row>
    <row r="8" spans="1:8" ht="26.25">
      <c r="A8" s="53">
        <v>7</v>
      </c>
      <c r="B8" s="54" t="s">
        <v>2202</v>
      </c>
      <c r="C8" s="55" t="s">
        <v>2203</v>
      </c>
      <c r="D8" s="55" t="s">
        <v>2199</v>
      </c>
      <c r="E8" s="56">
        <v>37880</v>
      </c>
      <c r="F8" s="106" t="s">
        <v>671</v>
      </c>
      <c r="G8" s="55" t="s">
        <v>2568</v>
      </c>
      <c r="H8" s="78">
        <v>38090</v>
      </c>
    </row>
    <row r="9" spans="1:8" ht="12.75">
      <c r="A9" s="21"/>
      <c r="B9" s="11"/>
      <c r="C9" s="12"/>
      <c r="D9" s="12"/>
      <c r="E9" s="10"/>
      <c r="F9" s="10"/>
      <c r="G9" s="44" t="s">
        <v>1023</v>
      </c>
      <c r="H9" s="5">
        <v>7</v>
      </c>
    </row>
    <row r="10" spans="2:8" ht="12.75">
      <c r="B10" s="1"/>
      <c r="G10" s="44" t="s">
        <v>1024</v>
      </c>
      <c r="H10" s="5">
        <v>7</v>
      </c>
    </row>
    <row r="11" spans="2:8" ht="12.75">
      <c r="B11" s="1"/>
      <c r="G11" s="21"/>
      <c r="H11" s="12"/>
    </row>
    <row r="12" spans="1:8" ht="12.75">
      <c r="A12" s="22" t="s">
        <v>2204</v>
      </c>
      <c r="B12" s="4" t="s">
        <v>2205</v>
      </c>
      <c r="C12" s="5" t="s">
        <v>2206</v>
      </c>
      <c r="D12" s="5"/>
      <c r="E12" s="6" t="s">
        <v>1109</v>
      </c>
      <c r="F12" s="23"/>
      <c r="G12" s="12"/>
      <c r="H12" s="12"/>
    </row>
    <row r="13" spans="7:8" ht="12.75">
      <c r="G13" s="12"/>
      <c r="H13" s="12"/>
    </row>
    <row r="14" spans="7:8" ht="12.75">
      <c r="G14" s="12"/>
      <c r="H14" s="12"/>
    </row>
    <row r="15" spans="7:8" ht="12.75">
      <c r="G15" s="12"/>
      <c r="H15" s="12"/>
    </row>
    <row r="16" spans="7:8" ht="12.75">
      <c r="G16" s="12"/>
      <c r="H16" s="12"/>
    </row>
    <row r="17" spans="7:8" ht="12.75">
      <c r="G17" s="12"/>
      <c r="H17" s="12"/>
    </row>
    <row r="18" spans="7:8" ht="12.75">
      <c r="G18" s="12"/>
      <c r="H18" s="12"/>
    </row>
    <row r="19" spans="7:8" ht="12.75">
      <c r="G19" s="12"/>
      <c r="H19" s="12"/>
    </row>
    <row r="20" spans="7:8" ht="12.75">
      <c r="G20" s="12"/>
      <c r="H20" s="12"/>
    </row>
    <row r="21" spans="7:8" ht="12.75">
      <c r="G21" s="12"/>
      <c r="H21" s="12"/>
    </row>
    <row r="22" spans="7:8" ht="12.75">
      <c r="G22" s="12"/>
      <c r="H22" s="12"/>
    </row>
    <row r="23" spans="7:8" ht="12.75">
      <c r="G23" s="12"/>
      <c r="H23" s="12"/>
    </row>
    <row r="24" spans="7:8" ht="12.75">
      <c r="G24" s="12"/>
      <c r="H24" s="12"/>
    </row>
    <row r="25" spans="7:8" ht="12.75">
      <c r="G25" s="12"/>
      <c r="H25" s="12"/>
    </row>
    <row r="26" spans="7:8" ht="12.75">
      <c r="G26" s="12"/>
      <c r="H26" s="12"/>
    </row>
    <row r="27" spans="7:8" ht="12.75">
      <c r="G27" s="12"/>
      <c r="H27" s="12"/>
    </row>
    <row r="28" spans="7:8" ht="12.75">
      <c r="G28" s="12"/>
      <c r="H28" s="12"/>
    </row>
    <row r="29" spans="7:8" ht="12.75">
      <c r="G29" s="12"/>
      <c r="H29" s="12"/>
    </row>
    <row r="30" spans="7:8" ht="12.75">
      <c r="G30" s="12"/>
      <c r="H30" s="12"/>
    </row>
    <row r="31" spans="7:8" ht="12.75">
      <c r="G31" s="12"/>
      <c r="H31" s="12"/>
    </row>
    <row r="32" spans="7:8" ht="12.75">
      <c r="G32" s="12"/>
      <c r="H32" s="12"/>
    </row>
    <row r="33" spans="7:8" ht="12.75">
      <c r="G33" s="12"/>
      <c r="H33" s="12"/>
    </row>
    <row r="34" spans="7:8" ht="12.75">
      <c r="G34" s="12"/>
      <c r="H34" s="12"/>
    </row>
    <row r="35" spans="7:8" ht="12.75">
      <c r="G35" s="12"/>
      <c r="H35" s="12"/>
    </row>
    <row r="36" spans="7:8" ht="12.75">
      <c r="G36" s="12"/>
      <c r="H36" s="12"/>
    </row>
  </sheetData>
  <autoFilter ref="A1:H1"/>
  <hyperlinks>
    <hyperlink ref="A2" r:id="rId1" display="1"/>
    <hyperlink ref="A3" r:id="rId2" display="1"/>
    <hyperlink ref="A4" r:id="rId3" display="1"/>
    <hyperlink ref="A7" r:id="rId4" display="1"/>
    <hyperlink ref="A8" r:id="rId5" display="1"/>
    <hyperlink ref="A12" r:id="rId6" display="R1"/>
    <hyperlink ref="A6" r:id="rId7" display="1"/>
    <hyperlink ref="A5" r:id="rId8" display="1"/>
    <hyperlink ref="F2" r:id="rId9" display="GDPUC-001 Response.doc"/>
    <hyperlink ref="F3" r:id="rId10" display="GDPUC-002 Response.doc"/>
    <hyperlink ref="F4" r:id="rId11" display="GDPUC-003 Response.doc"/>
    <hyperlink ref="F5" r:id="rId12" display="GDPUC-004 Response.doc"/>
    <hyperlink ref="F7" r:id="rId13" display="GDPUC-006 Response.doc"/>
    <hyperlink ref="F8" r:id="rId14" display="GDPUC-007 Response.doc"/>
    <hyperlink ref="F6" r:id="rId15" display="GBM DPU CDR\RFA 5 Response\GDPUC-005 Response.doc"/>
  </hyperlinks>
  <printOptions/>
  <pageMargins left="0.75" right="0.75" top="1" bottom="1" header="0.5" footer="0.5"/>
  <pageSetup horizontalDpi="600" verticalDpi="600" orientation="portrait" r:id="rId16"/>
</worksheet>
</file>

<file path=xl/worksheets/sheet14.xml><?xml version="1.0" encoding="utf-8"?>
<worksheet xmlns="http://schemas.openxmlformats.org/spreadsheetml/2006/main" xmlns:r="http://schemas.openxmlformats.org/officeDocument/2006/relationships">
  <dimension ref="A1:K60"/>
  <sheetViews>
    <sheetView workbookViewId="0" topLeftCell="A1">
      <selection activeCell="A1" sqref="A1"/>
    </sheetView>
  </sheetViews>
  <sheetFormatPr defaultColWidth="9.140625" defaultRowHeight="12.75"/>
  <cols>
    <col min="1" max="1" width="7.28125" style="1" customWidth="1"/>
    <col min="2" max="2" width="48.57421875" style="2" customWidth="1"/>
    <col min="3" max="3" width="23.8515625" style="2" customWidth="1"/>
    <col min="4" max="4" width="20.140625" style="3" customWidth="1"/>
    <col min="5" max="5" width="11.140625" style="3" customWidth="1"/>
    <col min="6" max="6" width="23.00390625" style="3" customWidth="1"/>
    <col min="7" max="7" width="11.00390625" style="3" customWidth="1"/>
    <col min="8" max="8" width="13.7109375" style="2" customWidth="1"/>
    <col min="9" max="9" width="11.00390625" style="2" customWidth="1"/>
    <col min="10" max="11" width="11.00390625" style="3" customWidth="1"/>
    <col min="12" max="16384" width="13.140625" style="2" customWidth="1"/>
  </cols>
  <sheetData>
    <row r="1" ht="12.75">
      <c r="C1" s="165" t="s">
        <v>563</v>
      </c>
    </row>
    <row r="2" spans="1:11" ht="52.5">
      <c r="A2" s="7" t="s">
        <v>1497</v>
      </c>
      <c r="B2" s="7" t="s">
        <v>177</v>
      </c>
      <c r="C2" s="7" t="s">
        <v>2186</v>
      </c>
      <c r="D2" s="7" t="s">
        <v>2192</v>
      </c>
      <c r="E2" s="7" t="s">
        <v>1500</v>
      </c>
      <c r="F2" s="9" t="s">
        <v>873</v>
      </c>
      <c r="G2" s="9" t="s">
        <v>621</v>
      </c>
      <c r="H2" s="9" t="s">
        <v>639</v>
      </c>
      <c r="I2" s="9" t="s">
        <v>539</v>
      </c>
      <c r="J2" s="9" t="s">
        <v>623</v>
      </c>
      <c r="K2" s="9" t="s">
        <v>329</v>
      </c>
    </row>
    <row r="3" spans="1:11" ht="52.5">
      <c r="A3" s="70">
        <v>1</v>
      </c>
      <c r="B3" s="71" t="s">
        <v>2216</v>
      </c>
      <c r="C3" s="71" t="s">
        <v>2217</v>
      </c>
      <c r="D3" s="64" t="s">
        <v>2212</v>
      </c>
      <c r="E3" s="64" t="s">
        <v>642</v>
      </c>
      <c r="F3" s="68" t="s">
        <v>2231</v>
      </c>
      <c r="G3" s="56">
        <v>37963</v>
      </c>
      <c r="H3" s="55" t="s">
        <v>538</v>
      </c>
      <c r="I3" s="59">
        <v>37966</v>
      </c>
      <c r="J3" s="147" t="s">
        <v>1332</v>
      </c>
      <c r="K3" s="56">
        <v>37971</v>
      </c>
    </row>
    <row r="4" spans="1:11" ht="78.75">
      <c r="A4" s="70">
        <v>2</v>
      </c>
      <c r="B4" s="71" t="s">
        <v>2218</v>
      </c>
      <c r="C4" s="71" t="s">
        <v>2219</v>
      </c>
      <c r="D4" s="64" t="s">
        <v>2213</v>
      </c>
      <c r="E4" s="64" t="s">
        <v>642</v>
      </c>
      <c r="F4" s="68" t="s">
        <v>2232</v>
      </c>
      <c r="G4" s="56">
        <v>37963</v>
      </c>
      <c r="H4" s="55" t="s">
        <v>538</v>
      </c>
      <c r="I4" s="59">
        <v>37966</v>
      </c>
      <c r="J4" s="147" t="s">
        <v>1332</v>
      </c>
      <c r="K4" s="56">
        <v>37966</v>
      </c>
    </row>
    <row r="5" spans="1:11" ht="39">
      <c r="A5" s="70">
        <v>3</v>
      </c>
      <c r="B5" s="71" t="s">
        <v>2220</v>
      </c>
      <c r="C5" s="71" t="s">
        <v>2221</v>
      </c>
      <c r="D5" s="64" t="s">
        <v>2213</v>
      </c>
      <c r="E5" s="64" t="s">
        <v>642</v>
      </c>
      <c r="F5" s="68" t="s">
        <v>2233</v>
      </c>
      <c r="G5" s="56">
        <v>37963</v>
      </c>
      <c r="H5" s="55" t="s">
        <v>538</v>
      </c>
      <c r="I5" s="59">
        <v>37966</v>
      </c>
      <c r="J5" s="256" t="s">
        <v>1332</v>
      </c>
      <c r="K5" s="56">
        <v>37966</v>
      </c>
    </row>
    <row r="6" spans="1:11" ht="78.75">
      <c r="A6" s="70">
        <v>4</v>
      </c>
      <c r="B6" s="71" t="s">
        <v>2222</v>
      </c>
      <c r="C6" s="71" t="s">
        <v>2227</v>
      </c>
      <c r="D6" s="64" t="s">
        <v>2214</v>
      </c>
      <c r="E6" s="64" t="s">
        <v>642</v>
      </c>
      <c r="F6" s="68" t="s">
        <v>2234</v>
      </c>
      <c r="G6" s="56">
        <v>37963</v>
      </c>
      <c r="H6" s="55" t="s">
        <v>538</v>
      </c>
      <c r="I6" s="59">
        <v>37966</v>
      </c>
      <c r="J6" s="147" t="s">
        <v>1332</v>
      </c>
      <c r="K6" s="56">
        <v>37967</v>
      </c>
    </row>
    <row r="7" spans="1:11" ht="105">
      <c r="A7" s="70">
        <v>5</v>
      </c>
      <c r="B7" s="71" t="s">
        <v>2223</v>
      </c>
      <c r="C7" s="71" t="s">
        <v>2228</v>
      </c>
      <c r="D7" s="64" t="s">
        <v>2214</v>
      </c>
      <c r="E7" s="64" t="s">
        <v>642</v>
      </c>
      <c r="F7" s="68" t="s">
        <v>2235</v>
      </c>
      <c r="G7" s="56">
        <v>37963</v>
      </c>
      <c r="H7" s="55" t="s">
        <v>538</v>
      </c>
      <c r="I7" s="59">
        <v>37966</v>
      </c>
      <c r="J7" s="147" t="s">
        <v>1332</v>
      </c>
      <c r="K7" s="56">
        <v>37967</v>
      </c>
    </row>
    <row r="8" spans="1:11" ht="25.5" customHeight="1">
      <c r="A8" s="295">
        <v>6</v>
      </c>
      <c r="B8" s="306" t="s">
        <v>2225</v>
      </c>
      <c r="C8" s="306" t="s">
        <v>2229</v>
      </c>
      <c r="D8" s="304" t="s">
        <v>2215</v>
      </c>
      <c r="E8" s="304" t="s">
        <v>642</v>
      </c>
      <c r="F8" s="68" t="s">
        <v>2236</v>
      </c>
      <c r="G8" s="308">
        <v>37963</v>
      </c>
      <c r="H8" s="311" t="s">
        <v>538</v>
      </c>
      <c r="I8" s="308">
        <v>37966</v>
      </c>
      <c r="J8" s="318" t="s">
        <v>1332</v>
      </c>
      <c r="K8" s="308">
        <v>37971</v>
      </c>
    </row>
    <row r="9" spans="1:11" ht="30.75" customHeight="1">
      <c r="A9" s="296"/>
      <c r="B9" s="307"/>
      <c r="C9" s="307"/>
      <c r="D9" s="305"/>
      <c r="E9" s="305"/>
      <c r="F9" s="68" t="s">
        <v>1150</v>
      </c>
      <c r="G9" s="310"/>
      <c r="H9" s="309"/>
      <c r="I9" s="310"/>
      <c r="J9" s="319"/>
      <c r="K9" s="309"/>
    </row>
    <row r="10" spans="1:11" ht="39">
      <c r="A10" s="70">
        <v>7</v>
      </c>
      <c r="B10" s="71" t="s">
        <v>2226</v>
      </c>
      <c r="C10" s="71" t="s">
        <v>2230</v>
      </c>
      <c r="D10" s="64" t="s">
        <v>2215</v>
      </c>
      <c r="E10" s="64" t="s">
        <v>642</v>
      </c>
      <c r="F10" s="68" t="s">
        <v>2237</v>
      </c>
      <c r="G10" s="56">
        <v>37963</v>
      </c>
      <c r="H10" s="55" t="s">
        <v>538</v>
      </c>
      <c r="I10" s="59">
        <v>37966</v>
      </c>
      <c r="J10" s="147" t="s">
        <v>1332</v>
      </c>
      <c r="K10" s="56">
        <v>37971</v>
      </c>
    </row>
    <row r="11" spans="7:11" ht="12.75">
      <c r="G11" s="12"/>
      <c r="H11" s="11"/>
      <c r="I11" s="11"/>
      <c r="J11" s="12"/>
      <c r="K11" s="12"/>
    </row>
    <row r="12" spans="7:11" ht="12.75">
      <c r="G12" s="12"/>
      <c r="H12" s="11"/>
      <c r="I12" s="11"/>
      <c r="J12" s="12"/>
      <c r="K12" s="12"/>
    </row>
    <row r="13" spans="3:11" ht="12.75">
      <c r="C13" s="165" t="s">
        <v>564</v>
      </c>
      <c r="G13" s="12"/>
      <c r="H13" s="11"/>
      <c r="I13" s="11"/>
      <c r="J13" s="12"/>
      <c r="K13" s="12"/>
    </row>
    <row r="14" spans="1:11" ht="52.5">
      <c r="A14" s="7" t="s">
        <v>1497</v>
      </c>
      <c r="B14" s="7" t="s">
        <v>177</v>
      </c>
      <c r="C14" s="7" t="s">
        <v>2186</v>
      </c>
      <c r="D14" s="7" t="s">
        <v>2192</v>
      </c>
      <c r="E14" s="7" t="s">
        <v>1500</v>
      </c>
      <c r="F14" s="9" t="s">
        <v>873</v>
      </c>
      <c r="G14" s="9" t="s">
        <v>621</v>
      </c>
      <c r="H14" s="9" t="s">
        <v>639</v>
      </c>
      <c r="I14" s="9" t="s">
        <v>539</v>
      </c>
      <c r="J14" s="9" t="s">
        <v>623</v>
      </c>
      <c r="K14" s="9" t="s">
        <v>329</v>
      </c>
    </row>
    <row r="15" spans="1:11" ht="105">
      <c r="A15" s="70">
        <v>1</v>
      </c>
      <c r="B15" s="71" t="s">
        <v>2419</v>
      </c>
      <c r="C15" s="71" t="s">
        <v>2382</v>
      </c>
      <c r="D15" s="121" t="s">
        <v>152</v>
      </c>
      <c r="E15" s="121" t="s">
        <v>1338</v>
      </c>
      <c r="F15" s="164" t="s">
        <v>440</v>
      </c>
      <c r="G15" s="56" t="s">
        <v>1910</v>
      </c>
      <c r="H15" s="55" t="s">
        <v>1911</v>
      </c>
      <c r="I15" s="56">
        <v>38217</v>
      </c>
      <c r="J15" s="55" t="s">
        <v>1912</v>
      </c>
      <c r="K15" s="56">
        <v>38217</v>
      </c>
    </row>
    <row r="16" spans="1:11" ht="118.5">
      <c r="A16" s="70">
        <v>2</v>
      </c>
      <c r="B16" s="71" t="s">
        <v>2372</v>
      </c>
      <c r="C16" s="71" t="s">
        <v>2383</v>
      </c>
      <c r="D16" s="121" t="s">
        <v>152</v>
      </c>
      <c r="E16" s="121" t="s">
        <v>1338</v>
      </c>
      <c r="F16" s="164" t="s">
        <v>1269</v>
      </c>
      <c r="G16" s="107" t="s">
        <v>1889</v>
      </c>
      <c r="H16" s="55" t="s">
        <v>1911</v>
      </c>
      <c r="I16" s="56">
        <v>38217</v>
      </c>
      <c r="J16" s="55" t="s">
        <v>1890</v>
      </c>
      <c r="K16" s="56">
        <v>38240</v>
      </c>
    </row>
    <row r="17" spans="1:11" ht="66">
      <c r="A17" s="70">
        <v>3</v>
      </c>
      <c r="B17" s="71" t="s">
        <v>560</v>
      </c>
      <c r="C17" s="71" t="s">
        <v>2384</v>
      </c>
      <c r="D17" s="121" t="s">
        <v>914</v>
      </c>
      <c r="E17" s="55" t="s">
        <v>2391</v>
      </c>
      <c r="F17" s="164" t="s">
        <v>478</v>
      </c>
      <c r="G17" s="56">
        <v>38217</v>
      </c>
      <c r="H17" s="55" t="s">
        <v>1865</v>
      </c>
      <c r="I17" s="56">
        <v>38225</v>
      </c>
      <c r="J17" s="55" t="s">
        <v>2178</v>
      </c>
      <c r="K17" s="56">
        <v>38230</v>
      </c>
    </row>
    <row r="18" spans="1:11" ht="66">
      <c r="A18" s="70">
        <v>4</v>
      </c>
      <c r="B18" s="71" t="s">
        <v>2373</v>
      </c>
      <c r="C18" s="71" t="s">
        <v>2385</v>
      </c>
      <c r="D18" s="121" t="s">
        <v>914</v>
      </c>
      <c r="E18" s="55" t="s">
        <v>2391</v>
      </c>
      <c r="F18" s="164" t="s">
        <v>574</v>
      </c>
      <c r="G18" s="56" t="s">
        <v>1910</v>
      </c>
      <c r="H18" s="55" t="s">
        <v>1911</v>
      </c>
      <c r="I18" s="56">
        <v>38217</v>
      </c>
      <c r="J18" s="55" t="s">
        <v>449</v>
      </c>
      <c r="K18" s="56">
        <v>38219</v>
      </c>
    </row>
    <row r="19" spans="1:11" ht="92.25">
      <c r="A19" s="70">
        <v>5</v>
      </c>
      <c r="B19" s="71" t="s">
        <v>2375</v>
      </c>
      <c r="C19" s="71" t="s">
        <v>2420</v>
      </c>
      <c r="D19" s="121" t="s">
        <v>914</v>
      </c>
      <c r="E19" s="55" t="s">
        <v>2392</v>
      </c>
      <c r="F19" s="226" t="s">
        <v>2098</v>
      </c>
      <c r="G19" s="253" t="s">
        <v>1971</v>
      </c>
      <c r="H19" s="55" t="s">
        <v>134</v>
      </c>
      <c r="I19" s="56">
        <v>38411</v>
      </c>
      <c r="J19" s="147" t="s">
        <v>1906</v>
      </c>
      <c r="K19" s="56">
        <v>38429</v>
      </c>
    </row>
    <row r="20" spans="1:11" ht="52.5">
      <c r="A20" s="70">
        <v>6</v>
      </c>
      <c r="B20" s="71" t="s">
        <v>2378</v>
      </c>
      <c r="C20" s="71" t="s">
        <v>2386</v>
      </c>
      <c r="D20" s="121" t="s">
        <v>1519</v>
      </c>
      <c r="E20" s="121" t="s">
        <v>642</v>
      </c>
      <c r="F20" s="164" t="s">
        <v>479</v>
      </c>
      <c r="G20" s="56">
        <v>38224</v>
      </c>
      <c r="H20" s="55" t="s">
        <v>133</v>
      </c>
      <c r="I20" s="56">
        <v>38225</v>
      </c>
      <c r="J20" s="55" t="s">
        <v>1335</v>
      </c>
      <c r="K20" s="56">
        <v>38225</v>
      </c>
    </row>
    <row r="21" spans="1:11" ht="52.5">
      <c r="A21" s="70">
        <v>7</v>
      </c>
      <c r="B21" s="71" t="s">
        <v>2379</v>
      </c>
      <c r="C21" s="71" t="s">
        <v>2387</v>
      </c>
      <c r="D21" s="121" t="s">
        <v>1519</v>
      </c>
      <c r="E21" s="121" t="s">
        <v>1338</v>
      </c>
      <c r="F21" s="164" t="s">
        <v>575</v>
      </c>
      <c r="G21" s="56" t="s">
        <v>1910</v>
      </c>
      <c r="H21" s="55" t="s">
        <v>1911</v>
      </c>
      <c r="I21" s="56">
        <v>38217</v>
      </c>
      <c r="J21" s="55" t="s">
        <v>2169</v>
      </c>
      <c r="K21" s="56">
        <v>38217</v>
      </c>
    </row>
    <row r="22" spans="1:11" ht="105">
      <c r="A22" s="166">
        <v>8</v>
      </c>
      <c r="B22" s="71" t="s">
        <v>2381</v>
      </c>
      <c r="C22" s="71" t="s">
        <v>2388</v>
      </c>
      <c r="D22" s="121" t="s">
        <v>2389</v>
      </c>
      <c r="E22" s="121" t="s">
        <v>2390</v>
      </c>
      <c r="F22" s="147" t="s">
        <v>576</v>
      </c>
      <c r="G22" s="56" t="s">
        <v>1910</v>
      </c>
      <c r="H22" s="55" t="s">
        <v>1911</v>
      </c>
      <c r="I22" s="56">
        <v>38217</v>
      </c>
      <c r="J22" s="55" t="s">
        <v>252</v>
      </c>
      <c r="K22" s="56">
        <v>38218</v>
      </c>
    </row>
    <row r="23" spans="7:11" ht="12.75">
      <c r="G23" s="12"/>
      <c r="H23" s="11"/>
      <c r="I23" s="11"/>
      <c r="J23" s="12"/>
      <c r="K23" s="12"/>
    </row>
    <row r="24" spans="7:11" ht="12.75">
      <c r="G24" s="12"/>
      <c r="H24" s="11"/>
      <c r="I24" s="11"/>
      <c r="J24" s="12"/>
      <c r="K24" s="12"/>
    </row>
    <row r="25" spans="3:11" ht="26.25">
      <c r="C25" s="165" t="s">
        <v>421</v>
      </c>
      <c r="G25" s="12"/>
      <c r="H25" s="11"/>
      <c r="I25" s="11"/>
      <c r="J25" s="12"/>
      <c r="K25" s="12"/>
    </row>
    <row r="26" spans="1:11" ht="52.5">
      <c r="A26" s="7" t="s">
        <v>1497</v>
      </c>
      <c r="B26" s="7" t="s">
        <v>177</v>
      </c>
      <c r="C26" s="7" t="s">
        <v>2186</v>
      </c>
      <c r="D26" s="7" t="s">
        <v>2192</v>
      </c>
      <c r="E26" s="7" t="s">
        <v>1500</v>
      </c>
      <c r="F26" s="9" t="s">
        <v>873</v>
      </c>
      <c r="G26" s="9" t="s">
        <v>621</v>
      </c>
      <c r="H26" s="9" t="s">
        <v>639</v>
      </c>
      <c r="I26" s="9" t="s">
        <v>539</v>
      </c>
      <c r="J26" s="9" t="s">
        <v>623</v>
      </c>
      <c r="K26" s="9" t="s">
        <v>329</v>
      </c>
    </row>
    <row r="27" spans="1:11" ht="92.25">
      <c r="A27" s="70">
        <v>1</v>
      </c>
      <c r="B27" s="71" t="s">
        <v>561</v>
      </c>
      <c r="C27" s="71" t="s">
        <v>562</v>
      </c>
      <c r="D27" s="121" t="s">
        <v>490</v>
      </c>
      <c r="E27" s="121" t="s">
        <v>640</v>
      </c>
      <c r="F27" s="164" t="s">
        <v>456</v>
      </c>
      <c r="G27" s="56">
        <v>38217</v>
      </c>
      <c r="H27" s="55" t="s">
        <v>2573</v>
      </c>
      <c r="I27" s="56">
        <v>38219</v>
      </c>
      <c r="J27" s="55" t="s">
        <v>2572</v>
      </c>
      <c r="K27" s="56">
        <v>38219</v>
      </c>
    </row>
    <row r="28" spans="1:11" ht="31.5" customHeight="1">
      <c r="A28" s="295">
        <v>2</v>
      </c>
      <c r="B28" s="306" t="s">
        <v>1270</v>
      </c>
      <c r="C28" s="304"/>
      <c r="D28" s="297" t="s">
        <v>1474</v>
      </c>
      <c r="E28" s="297" t="s">
        <v>1271</v>
      </c>
      <c r="F28" s="164" t="s">
        <v>810</v>
      </c>
      <c r="G28" s="308">
        <v>38239</v>
      </c>
      <c r="H28" s="311" t="s">
        <v>1911</v>
      </c>
      <c r="I28" s="308">
        <v>38244</v>
      </c>
      <c r="J28" s="311" t="s">
        <v>1251</v>
      </c>
      <c r="K28" s="308">
        <v>38244</v>
      </c>
    </row>
    <row r="29" spans="1:11" ht="30" customHeight="1">
      <c r="A29" s="296"/>
      <c r="B29" s="307"/>
      <c r="C29" s="305"/>
      <c r="D29" s="298"/>
      <c r="E29" s="298"/>
      <c r="F29" s="164" t="s">
        <v>811</v>
      </c>
      <c r="G29" s="310"/>
      <c r="H29" s="309"/>
      <c r="I29" s="310"/>
      <c r="J29" s="309"/>
      <c r="K29" s="310"/>
    </row>
    <row r="30" spans="1:11" ht="78.75">
      <c r="A30" s="70">
        <v>3</v>
      </c>
      <c r="B30" s="71" t="s">
        <v>1183</v>
      </c>
      <c r="C30" s="71"/>
      <c r="D30" s="121" t="s">
        <v>1474</v>
      </c>
      <c r="E30" s="55" t="s">
        <v>640</v>
      </c>
      <c r="F30" s="164" t="s">
        <v>570</v>
      </c>
      <c r="G30" s="56">
        <v>38240</v>
      </c>
      <c r="H30" s="55" t="s">
        <v>1911</v>
      </c>
      <c r="I30" s="56">
        <v>38244</v>
      </c>
      <c r="J30" s="55" t="s">
        <v>1251</v>
      </c>
      <c r="K30" s="56">
        <v>38244</v>
      </c>
    </row>
    <row r="31" spans="1:11" ht="198">
      <c r="A31" s="70">
        <v>4</v>
      </c>
      <c r="B31" s="71" t="s">
        <v>0</v>
      </c>
      <c r="C31" s="71"/>
      <c r="D31" s="121" t="s">
        <v>1474</v>
      </c>
      <c r="E31" s="55" t="s">
        <v>640</v>
      </c>
      <c r="F31" s="164" t="s">
        <v>1891</v>
      </c>
      <c r="G31" s="56">
        <v>38240</v>
      </c>
      <c r="H31" s="55" t="s">
        <v>1911</v>
      </c>
      <c r="I31" s="56">
        <v>38244</v>
      </c>
      <c r="J31" s="55" t="s">
        <v>1251</v>
      </c>
      <c r="K31" s="56">
        <v>38244</v>
      </c>
    </row>
    <row r="32" spans="1:11" ht="87" customHeight="1">
      <c r="A32" s="295">
        <v>5</v>
      </c>
      <c r="B32" s="306" t="s">
        <v>2</v>
      </c>
      <c r="C32" s="304"/>
      <c r="D32" s="297" t="s">
        <v>1474</v>
      </c>
      <c r="E32" s="311" t="s">
        <v>2081</v>
      </c>
      <c r="F32" s="164" t="s">
        <v>2082</v>
      </c>
      <c r="G32" s="308">
        <v>38273</v>
      </c>
      <c r="H32" s="311" t="s">
        <v>2689</v>
      </c>
      <c r="I32" s="308">
        <v>38274</v>
      </c>
      <c r="J32" s="311" t="s">
        <v>71</v>
      </c>
      <c r="K32" s="308">
        <v>38276</v>
      </c>
    </row>
    <row r="33" spans="1:11" ht="74.25" customHeight="1">
      <c r="A33" s="296"/>
      <c r="B33" s="307"/>
      <c r="C33" s="305"/>
      <c r="D33" s="298"/>
      <c r="E33" s="309"/>
      <c r="F33" s="164" t="s">
        <v>2092</v>
      </c>
      <c r="G33" s="310"/>
      <c r="H33" s="309"/>
      <c r="I33" s="310"/>
      <c r="J33" s="309"/>
      <c r="K33" s="310"/>
    </row>
    <row r="34" spans="1:11" ht="158.25">
      <c r="A34" s="70">
        <v>6</v>
      </c>
      <c r="B34" s="71" t="s">
        <v>851</v>
      </c>
      <c r="C34" s="71"/>
      <c r="D34" s="121" t="s">
        <v>1474</v>
      </c>
      <c r="E34" s="121" t="s">
        <v>1272</v>
      </c>
      <c r="F34" s="164" t="s">
        <v>1892</v>
      </c>
      <c r="G34" s="56">
        <v>38239</v>
      </c>
      <c r="H34" s="55" t="s">
        <v>1911</v>
      </c>
      <c r="I34" s="56">
        <v>38244</v>
      </c>
      <c r="J34" s="55" t="s">
        <v>1251</v>
      </c>
      <c r="K34" s="56">
        <v>38244</v>
      </c>
    </row>
    <row r="35" spans="1:11" ht="12.75">
      <c r="A35" s="123"/>
      <c r="B35" s="219"/>
      <c r="C35" s="218"/>
      <c r="D35" s="220"/>
      <c r="E35" s="220"/>
      <c r="F35" s="221"/>
      <c r="G35" s="222"/>
      <c r="H35" s="125"/>
      <c r="I35" s="222"/>
      <c r="J35" s="125"/>
      <c r="K35" s="222"/>
    </row>
    <row r="36" spans="7:11" ht="12.75">
      <c r="G36" s="12"/>
      <c r="H36" s="11"/>
      <c r="I36" s="11"/>
      <c r="J36" s="12"/>
      <c r="K36" s="12"/>
    </row>
    <row r="37" spans="3:11" ht="26.25">
      <c r="C37" s="165" t="s">
        <v>1938</v>
      </c>
      <c r="G37" s="12"/>
      <c r="H37" s="11"/>
      <c r="I37" s="11"/>
      <c r="J37" s="12"/>
      <c r="K37" s="12"/>
    </row>
    <row r="38" spans="1:11" ht="52.5">
      <c r="A38" s="7" t="s">
        <v>1497</v>
      </c>
      <c r="B38" s="7" t="s">
        <v>177</v>
      </c>
      <c r="C38" s="7" t="s">
        <v>2186</v>
      </c>
      <c r="D38" s="7" t="s">
        <v>2192</v>
      </c>
      <c r="E38" s="7" t="s">
        <v>1500</v>
      </c>
      <c r="F38" s="9" t="s">
        <v>873</v>
      </c>
      <c r="G38" s="9" t="s">
        <v>621</v>
      </c>
      <c r="H38" s="9" t="s">
        <v>639</v>
      </c>
      <c r="I38" s="9" t="s">
        <v>539</v>
      </c>
      <c r="J38" s="9" t="s">
        <v>623</v>
      </c>
      <c r="K38" s="9" t="s">
        <v>329</v>
      </c>
    </row>
    <row r="39" spans="1:11" ht="36.75" customHeight="1">
      <c r="A39" s="70">
        <v>1</v>
      </c>
      <c r="B39" s="71" t="s">
        <v>1939</v>
      </c>
      <c r="C39" s="71"/>
      <c r="D39" s="121" t="s">
        <v>1942</v>
      </c>
      <c r="E39" s="121"/>
      <c r="F39" s="223" t="s">
        <v>1944</v>
      </c>
      <c r="G39" s="56">
        <v>38383</v>
      </c>
      <c r="H39" s="55"/>
      <c r="I39" s="56"/>
      <c r="J39" s="147" t="s">
        <v>1945</v>
      </c>
      <c r="K39" s="56">
        <v>38383</v>
      </c>
    </row>
    <row r="40" spans="1:11" ht="39">
      <c r="A40" s="70">
        <v>2</v>
      </c>
      <c r="B40" s="71" t="s">
        <v>1940</v>
      </c>
      <c r="C40" s="71"/>
      <c r="D40" s="121" t="s">
        <v>1942</v>
      </c>
      <c r="E40" s="121"/>
      <c r="F40" s="223" t="s">
        <v>1352</v>
      </c>
      <c r="G40" s="107"/>
      <c r="H40" s="55"/>
      <c r="I40" s="56"/>
      <c r="J40" s="147" t="s">
        <v>1351</v>
      </c>
      <c r="K40" s="56">
        <v>38524</v>
      </c>
    </row>
    <row r="41" spans="1:11" ht="52.5">
      <c r="A41" s="70">
        <v>3</v>
      </c>
      <c r="B41" s="71" t="s">
        <v>1941</v>
      </c>
      <c r="C41" s="71"/>
      <c r="D41" s="121" t="s">
        <v>1943</v>
      </c>
      <c r="E41" s="55"/>
      <c r="F41" s="226" t="s">
        <v>1216</v>
      </c>
      <c r="G41" s="56">
        <v>38383</v>
      </c>
      <c r="H41" s="55" t="s">
        <v>161</v>
      </c>
      <c r="I41" s="56">
        <v>38386</v>
      </c>
      <c r="J41" s="147" t="s">
        <v>162</v>
      </c>
      <c r="K41" s="56">
        <v>38386</v>
      </c>
    </row>
    <row r="42" spans="1:11" ht="12.75">
      <c r="A42" s="218"/>
      <c r="B42" s="219"/>
      <c r="C42" s="219"/>
      <c r="D42" s="220"/>
      <c r="E42" s="125"/>
      <c r="F42" s="221"/>
      <c r="G42" s="222"/>
      <c r="H42" s="125"/>
      <c r="I42" s="222"/>
      <c r="J42" s="125"/>
      <c r="K42" s="222"/>
    </row>
    <row r="43" spans="7:11" ht="12.75">
      <c r="G43" s="12"/>
      <c r="H43" s="11"/>
      <c r="I43" s="11"/>
      <c r="J43" s="12"/>
      <c r="K43" s="12"/>
    </row>
    <row r="44" spans="3:11" ht="12.75">
      <c r="C44" s="165" t="s">
        <v>784</v>
      </c>
      <c r="G44" s="12"/>
      <c r="H44" s="11"/>
      <c r="I44" s="11"/>
      <c r="J44" s="12"/>
      <c r="K44" s="12"/>
    </row>
    <row r="45" spans="1:11" ht="52.5">
      <c r="A45" s="7" t="s">
        <v>1497</v>
      </c>
      <c r="B45" s="7" t="s">
        <v>177</v>
      </c>
      <c r="C45" s="7" t="s">
        <v>2186</v>
      </c>
      <c r="D45" s="7" t="s">
        <v>2192</v>
      </c>
      <c r="E45" s="7" t="s">
        <v>1500</v>
      </c>
      <c r="F45" s="9" t="s">
        <v>873</v>
      </c>
      <c r="G45" s="9" t="s">
        <v>621</v>
      </c>
      <c r="H45" s="9" t="s">
        <v>639</v>
      </c>
      <c r="I45" s="9" t="s">
        <v>539</v>
      </c>
      <c r="J45" s="9" t="s">
        <v>623</v>
      </c>
      <c r="K45" s="9" t="s">
        <v>329</v>
      </c>
    </row>
    <row r="46" spans="1:11" s="123" customFormat="1" ht="39">
      <c r="A46" s="95">
        <v>1</v>
      </c>
      <c r="B46" s="100" t="s">
        <v>495</v>
      </c>
      <c r="C46" s="100" t="s">
        <v>546</v>
      </c>
      <c r="D46" s="39" t="s">
        <v>496</v>
      </c>
      <c r="E46" s="39"/>
      <c r="F46" s="130" t="s">
        <v>653</v>
      </c>
      <c r="G46" s="96"/>
      <c r="H46" s="34"/>
      <c r="I46" s="96"/>
      <c r="J46" s="34"/>
      <c r="K46" s="96"/>
    </row>
    <row r="47" spans="1:11" s="123" customFormat="1" ht="118.5">
      <c r="A47" s="186">
        <v>2</v>
      </c>
      <c r="B47" s="187" t="s">
        <v>852</v>
      </c>
      <c r="C47" s="187" t="s">
        <v>853</v>
      </c>
      <c r="D47" s="188" t="s">
        <v>854</v>
      </c>
      <c r="E47" s="188"/>
      <c r="F47" s="130" t="s">
        <v>654</v>
      </c>
      <c r="G47" s="114"/>
      <c r="H47" s="170"/>
      <c r="I47" s="114"/>
      <c r="J47" s="170"/>
      <c r="K47" s="114"/>
    </row>
    <row r="48" spans="1:11" s="123" customFormat="1" ht="66">
      <c r="A48" s="95">
        <v>3</v>
      </c>
      <c r="B48" s="100" t="s">
        <v>855</v>
      </c>
      <c r="C48" s="100" t="s">
        <v>856</v>
      </c>
      <c r="D48" s="39" t="s">
        <v>496</v>
      </c>
      <c r="E48" s="34"/>
      <c r="F48" s="130" t="s">
        <v>655</v>
      </c>
      <c r="G48" s="96"/>
      <c r="H48" s="34"/>
      <c r="I48" s="96"/>
      <c r="J48" s="34"/>
      <c r="K48" s="96"/>
    </row>
    <row r="49" spans="1:11" s="123" customFormat="1" ht="26.25">
      <c r="A49" s="95">
        <v>4</v>
      </c>
      <c r="B49" s="100" t="s">
        <v>678</v>
      </c>
      <c r="C49" s="100" t="s">
        <v>614</v>
      </c>
      <c r="D49" s="39" t="s">
        <v>496</v>
      </c>
      <c r="E49" s="34"/>
      <c r="F49" s="130" t="s">
        <v>656</v>
      </c>
      <c r="G49" s="96"/>
      <c r="H49" s="34"/>
      <c r="I49" s="96"/>
      <c r="J49" s="34"/>
      <c r="K49" s="96"/>
    </row>
    <row r="50" spans="1:11" s="123" customFormat="1" ht="52.5">
      <c r="A50" s="186">
        <v>5</v>
      </c>
      <c r="B50" s="187" t="s">
        <v>615</v>
      </c>
      <c r="C50" s="187" t="s">
        <v>441</v>
      </c>
      <c r="D50" s="188" t="s">
        <v>1405</v>
      </c>
      <c r="E50" s="170"/>
      <c r="F50" s="130" t="s">
        <v>657</v>
      </c>
      <c r="G50" s="114"/>
      <c r="H50" s="170"/>
      <c r="I50" s="114"/>
      <c r="J50" s="170"/>
      <c r="K50" s="114"/>
    </row>
    <row r="51" spans="1:11" s="123" customFormat="1" ht="52.5">
      <c r="A51" s="95">
        <v>6</v>
      </c>
      <c r="B51" s="100" t="s">
        <v>442</v>
      </c>
      <c r="C51" s="100" t="s">
        <v>443</v>
      </c>
      <c r="D51" s="39" t="s">
        <v>444</v>
      </c>
      <c r="E51" s="39"/>
      <c r="F51" s="130" t="s">
        <v>658</v>
      </c>
      <c r="G51" s="96"/>
      <c r="H51" s="34"/>
      <c r="I51" s="96"/>
      <c r="J51" s="34"/>
      <c r="K51" s="96"/>
    </row>
    <row r="54" spans="3:11" ht="12.75">
      <c r="C54" s="165" t="s">
        <v>875</v>
      </c>
      <c r="G54" s="12"/>
      <c r="H54" s="11"/>
      <c r="I54" s="11"/>
      <c r="J54" s="12"/>
      <c r="K54" s="12"/>
    </row>
    <row r="55" spans="1:10" ht="52.5">
      <c r="A55" s="7" t="s">
        <v>1497</v>
      </c>
      <c r="B55" s="7" t="s">
        <v>177</v>
      </c>
      <c r="C55" s="7" t="s">
        <v>2192</v>
      </c>
      <c r="D55" s="7" t="s">
        <v>1500</v>
      </c>
      <c r="E55" s="9" t="s">
        <v>873</v>
      </c>
      <c r="F55" s="9" t="s">
        <v>621</v>
      </c>
      <c r="G55" s="9" t="s">
        <v>639</v>
      </c>
      <c r="H55" s="9" t="s">
        <v>539</v>
      </c>
      <c r="I55" s="9" t="s">
        <v>623</v>
      </c>
      <c r="J55" s="9" t="s">
        <v>329</v>
      </c>
    </row>
    <row r="56" spans="1:10" ht="26.25">
      <c r="A56" s="207">
        <v>1</v>
      </c>
      <c r="B56" s="208" t="s">
        <v>55</v>
      </c>
      <c r="C56" s="207" t="s">
        <v>876</v>
      </c>
      <c r="D56" s="5"/>
      <c r="E56" s="5"/>
      <c r="F56" s="5"/>
      <c r="G56" s="5"/>
      <c r="H56" s="4"/>
      <c r="I56" s="4"/>
      <c r="J56" s="5"/>
    </row>
    <row r="57" spans="1:10" ht="26.25">
      <c r="A57" s="207">
        <v>2</v>
      </c>
      <c r="B57" s="208" t="s">
        <v>56</v>
      </c>
      <c r="C57" s="207" t="s">
        <v>1898</v>
      </c>
      <c r="D57" s="5"/>
      <c r="E57" s="5"/>
      <c r="F57" s="5"/>
      <c r="G57" s="5"/>
      <c r="H57" s="4"/>
      <c r="I57" s="4"/>
      <c r="J57" s="5"/>
    </row>
    <row r="58" spans="1:10" ht="26.25">
      <c r="A58" s="207">
        <v>3</v>
      </c>
      <c r="B58" s="208" t="s">
        <v>51</v>
      </c>
      <c r="C58" s="207" t="s">
        <v>876</v>
      </c>
      <c r="D58" s="5"/>
      <c r="E58" s="5"/>
      <c r="F58" s="5"/>
      <c r="G58" s="5"/>
      <c r="H58" s="4"/>
      <c r="I58" s="4"/>
      <c r="J58" s="5"/>
    </row>
    <row r="59" spans="1:10" ht="39">
      <c r="A59" s="207">
        <v>4</v>
      </c>
      <c r="B59" s="208" t="s">
        <v>57</v>
      </c>
      <c r="C59" s="207" t="s">
        <v>52</v>
      </c>
      <c r="D59" s="5" t="s">
        <v>54</v>
      </c>
      <c r="E59" s="5"/>
      <c r="F59" s="5"/>
      <c r="G59" s="5"/>
      <c r="H59" s="4"/>
      <c r="I59" s="4"/>
      <c r="J59" s="5"/>
    </row>
    <row r="60" spans="1:10" ht="39">
      <c r="A60" s="207">
        <v>5</v>
      </c>
      <c r="B60" s="208" t="s">
        <v>53</v>
      </c>
      <c r="C60" s="207" t="s">
        <v>52</v>
      </c>
      <c r="D60" s="5" t="s">
        <v>54</v>
      </c>
      <c r="E60" s="5"/>
      <c r="F60" s="5"/>
      <c r="G60" s="5"/>
      <c r="H60" s="4"/>
      <c r="I60" s="4"/>
      <c r="J60" s="5"/>
    </row>
  </sheetData>
  <mergeCells count="30">
    <mergeCell ref="J28:J29"/>
    <mergeCell ref="K28:K29"/>
    <mergeCell ref="E28:E29"/>
    <mergeCell ref="G28:G29"/>
    <mergeCell ref="H28:H29"/>
    <mergeCell ref="I28:I29"/>
    <mergeCell ref="A28:A29"/>
    <mergeCell ref="B28:B29"/>
    <mergeCell ref="C28:C29"/>
    <mergeCell ref="D28:D29"/>
    <mergeCell ref="J8:J9"/>
    <mergeCell ref="K8:K9"/>
    <mergeCell ref="E8:E9"/>
    <mergeCell ref="G8:G9"/>
    <mergeCell ref="H8:H9"/>
    <mergeCell ref="I8:I9"/>
    <mergeCell ref="A8:A9"/>
    <mergeCell ref="B8:B9"/>
    <mergeCell ref="C8:C9"/>
    <mergeCell ref="D8:D9"/>
    <mergeCell ref="A32:A33"/>
    <mergeCell ref="B32:B33"/>
    <mergeCell ref="C32:C33"/>
    <mergeCell ref="D32:D33"/>
    <mergeCell ref="J32:J33"/>
    <mergeCell ref="K32:K33"/>
    <mergeCell ref="E32:E33"/>
    <mergeCell ref="G32:G33"/>
    <mergeCell ref="H32:H33"/>
    <mergeCell ref="I32:I33"/>
  </mergeCells>
  <hyperlinks>
    <hyperlink ref="F3" r:id="rId1" display="CAL-Grid RFA 1 Response.doc"/>
    <hyperlink ref="F4" r:id="rId2" display="CAL-Grid RFA 2 Response.doc"/>
    <hyperlink ref="F5" r:id="rId3" display="CAL-Grid RFA 3 Response.doc"/>
    <hyperlink ref="F6" r:id="rId4" display="CAL-Grid RFA 4 Response.doc"/>
    <hyperlink ref="F7" r:id="rId5" display="CAL-Grid RFA 5 Response.doc"/>
    <hyperlink ref="F8" r:id="rId6" display="CAL-Grid RFA 6 Response.doc"/>
    <hyperlink ref="F10" r:id="rId7" display="CAL-Grid RFA 7 Response.doc"/>
    <hyperlink ref="F9" r:id="rId8" display="ICN-036 LAT-SC Mechanical Interfaces.pdf"/>
    <hyperlink ref="F17" r:id="rId9" display="X-LAT RFA 3 Response RevA.doc"/>
    <hyperlink ref="F22" r:id="rId10" display="X-LAT RFA 8 Response.doc"/>
    <hyperlink ref="F21" r:id="rId11" display="X-LAT RFA 7 Response.doc"/>
    <hyperlink ref="F18" r:id="rId12" display="X-LAT RFA 4 Response.doc"/>
    <hyperlink ref="F16" r:id="rId13" display="X-LAT RFA 2 Response RevA.doc"/>
    <hyperlink ref="F15" r:id="rId14" display="X-LAT RFA 1 Response.doc"/>
    <hyperlink ref="F27" r:id="rId15" display="LAT-TD-0416-01_TPS_Part_Stress_02.doc"/>
    <hyperlink ref="F20" r:id="rId16" display="X-LAT RFA 6 Response.doc"/>
    <hyperlink ref="F19" r:id="rId17" display="X-LAT RFA 5 Response RevA.doc"/>
    <hyperlink ref="F28" r:id="rId18" display="TEM PS RFA 2 Response.doc"/>
    <hyperlink ref="F29" r:id="rId19" display="SEL Report MAX724 2803R3.doc"/>
    <hyperlink ref="F30" r:id="rId20" display="TEM PS RFA 3 Response RevA.doc"/>
    <hyperlink ref="F31" r:id="rId21" display="TEM PS RFA 4 Response.doc"/>
    <hyperlink ref="F34" r:id="rId22" display="TEM PS RFA 6 Response.doc"/>
    <hyperlink ref="F32" r:id="rId23" display="TEM PS RFA 5 Response.doc"/>
    <hyperlink ref="F33" r:id="rId24" display="Q30355_EVAL__MAX724_Microcircuit.pdf"/>
    <hyperlink ref="F46" r:id="rId25" display="FSW Flight Unit RFA 1 Response.doc"/>
    <hyperlink ref="F47:F51" r:id="rId26" display="FSW Flight Unit RFA 1 Response.doc"/>
    <hyperlink ref="F47" r:id="rId27" display="FSW Flight Unit RFA 2 Response.doc"/>
    <hyperlink ref="F48" r:id="rId28" display="FSW Flight Unit RFA 3 Response.doc"/>
    <hyperlink ref="F49" r:id="rId29" display="FSW Flight Unit RFA 4 Response.doc"/>
    <hyperlink ref="F50" r:id="rId30" display="FSW Flight Unit RFA 5 Response.doc"/>
    <hyperlink ref="F51" r:id="rId31" display="FSW Flight Unit RFA 6 Response.doc"/>
    <hyperlink ref="F41" r:id="rId32" display="LAT X-LAT RFAs\MRR Response 3\MRR Structural Analysis Margin Summary 052804.ppt"/>
    <hyperlink ref="J3" r:id="rId33" display="Approved"/>
    <hyperlink ref="J4" r:id="rId34" display="Approved"/>
    <hyperlink ref="J5" r:id="rId35" display="Approved"/>
    <hyperlink ref="J6" r:id="rId36" display="Approved"/>
    <hyperlink ref="J7" r:id="rId37" display="Approved"/>
    <hyperlink ref="J8:J9" r:id="rId38" display="Approved"/>
    <hyperlink ref="J10" r:id="rId39" display="Approved"/>
    <hyperlink ref="J19" r:id="rId40" display="LAT X-LAT RFAs/Response 5/Re FW GLAST X-LAT Peer Review RFA 5 Response.htm"/>
    <hyperlink ref="J39" r:id="rId41" display="MC approved"/>
    <hyperlink ref="J41" r:id="rId42" display="LAT X-LAT RFAs/MRR Response 3/RE X-LAT MRR RFAs and Responses.htm"/>
    <hyperlink ref="J40" r:id="rId43" display="LAT X-LAT RFAs/MRR Response 2/FW Corner Radii on X-LAT.htm"/>
  </hyperlinks>
  <printOptions/>
  <pageMargins left="0.75" right="0.75" top="1" bottom="1" header="0.5" footer="0.5"/>
  <pageSetup horizontalDpi="600" verticalDpi="600" orientation="portrait" r:id="rId44"/>
</worksheet>
</file>

<file path=xl/worksheets/sheet15.xml><?xml version="1.0" encoding="utf-8"?>
<worksheet xmlns="http://schemas.openxmlformats.org/spreadsheetml/2006/main" xmlns:r="http://schemas.openxmlformats.org/officeDocument/2006/relationships">
  <dimension ref="A1:H66"/>
  <sheetViews>
    <sheetView workbookViewId="0" topLeftCell="A1">
      <selection activeCell="A1" sqref="A1"/>
    </sheetView>
  </sheetViews>
  <sheetFormatPr defaultColWidth="9.140625" defaultRowHeight="12.75"/>
  <cols>
    <col min="1" max="1" width="7.28125" style="1" customWidth="1"/>
    <col min="2" max="2" width="48.57421875" style="2" customWidth="1"/>
    <col min="3" max="4" width="20.140625" style="3" customWidth="1"/>
    <col min="5" max="5" width="10.140625" style="3" customWidth="1"/>
    <col min="6" max="6" width="20.7109375" style="3" customWidth="1"/>
    <col min="7" max="8" width="11.00390625" style="3" customWidth="1"/>
    <col min="9" max="16384" width="13.140625" style="2" customWidth="1"/>
  </cols>
  <sheetData>
    <row r="1" spans="1:8" ht="26.25">
      <c r="A1" s="7" t="s">
        <v>1497</v>
      </c>
      <c r="B1" s="7" t="s">
        <v>2190</v>
      </c>
      <c r="C1" s="7" t="s">
        <v>2192</v>
      </c>
      <c r="D1" s="7" t="s">
        <v>1500</v>
      </c>
      <c r="E1" s="7" t="s">
        <v>1501</v>
      </c>
      <c r="F1" s="9" t="s">
        <v>873</v>
      </c>
      <c r="G1" s="9" t="s">
        <v>623</v>
      </c>
      <c r="H1" s="9" t="s">
        <v>329</v>
      </c>
    </row>
    <row r="2" spans="1:8" ht="26.25">
      <c r="A2" s="53">
        <v>1</v>
      </c>
      <c r="B2" s="54" t="s">
        <v>2260</v>
      </c>
      <c r="C2" s="55" t="s">
        <v>597</v>
      </c>
      <c r="D2" s="55" t="s">
        <v>2249</v>
      </c>
      <c r="E2" s="56">
        <v>38033</v>
      </c>
      <c r="F2" s="148" t="s">
        <v>705</v>
      </c>
      <c r="G2" s="55" t="s">
        <v>685</v>
      </c>
      <c r="H2" s="78">
        <v>38160</v>
      </c>
    </row>
    <row r="3" spans="1:8" ht="26.25">
      <c r="A3" s="53">
        <v>2</v>
      </c>
      <c r="B3" s="54" t="s">
        <v>2261</v>
      </c>
      <c r="C3" s="55" t="s">
        <v>2250</v>
      </c>
      <c r="D3" s="55" t="s">
        <v>2251</v>
      </c>
      <c r="E3" s="56">
        <v>38110</v>
      </c>
      <c r="F3" s="106" t="s">
        <v>704</v>
      </c>
      <c r="G3" s="55" t="s">
        <v>685</v>
      </c>
      <c r="H3" s="78">
        <v>38156</v>
      </c>
    </row>
    <row r="4" spans="1:8" ht="92.25">
      <c r="A4" s="53">
        <v>3</v>
      </c>
      <c r="B4" s="54" t="s">
        <v>2252</v>
      </c>
      <c r="C4" s="55" t="s">
        <v>2250</v>
      </c>
      <c r="D4" s="55" t="s">
        <v>2253</v>
      </c>
      <c r="E4" s="56">
        <v>38110</v>
      </c>
      <c r="F4" s="148" t="s">
        <v>710</v>
      </c>
      <c r="G4" s="55" t="s">
        <v>543</v>
      </c>
      <c r="H4" s="78">
        <v>38148</v>
      </c>
    </row>
    <row r="5" spans="1:8" ht="26.25">
      <c r="A5" s="53">
        <v>4</v>
      </c>
      <c r="B5" s="54" t="s">
        <v>2254</v>
      </c>
      <c r="C5" s="55" t="s">
        <v>2250</v>
      </c>
      <c r="D5" s="55" t="s">
        <v>2249</v>
      </c>
      <c r="E5" s="56">
        <v>38110</v>
      </c>
      <c r="F5" s="148" t="s">
        <v>711</v>
      </c>
      <c r="G5" s="55" t="s">
        <v>544</v>
      </c>
      <c r="H5" s="78">
        <v>38148</v>
      </c>
    </row>
    <row r="6" spans="1:8" ht="26.25">
      <c r="A6" s="53">
        <v>5</v>
      </c>
      <c r="B6" s="54" t="s">
        <v>2255</v>
      </c>
      <c r="C6" s="55" t="s">
        <v>2250</v>
      </c>
      <c r="D6" s="55" t="s">
        <v>2256</v>
      </c>
      <c r="E6" s="56">
        <v>38026</v>
      </c>
      <c r="F6" s="106" t="s">
        <v>712</v>
      </c>
      <c r="G6" s="55" t="s">
        <v>544</v>
      </c>
      <c r="H6" s="78">
        <v>38148</v>
      </c>
    </row>
    <row r="7" spans="1:8" ht="26.25">
      <c r="A7" s="53">
        <v>6</v>
      </c>
      <c r="B7" s="54" t="s">
        <v>2257</v>
      </c>
      <c r="C7" s="55" t="s">
        <v>2250</v>
      </c>
      <c r="D7" s="55" t="s">
        <v>2258</v>
      </c>
      <c r="E7" s="56">
        <v>38110</v>
      </c>
      <c r="F7" s="106" t="s">
        <v>953</v>
      </c>
      <c r="G7" s="55" t="s">
        <v>544</v>
      </c>
      <c r="H7" s="78">
        <v>38148</v>
      </c>
    </row>
    <row r="8" spans="1:8" ht="26.25">
      <c r="A8" s="53">
        <v>7</v>
      </c>
      <c r="B8" s="54" t="s">
        <v>2259</v>
      </c>
      <c r="C8" s="55" t="s">
        <v>2250</v>
      </c>
      <c r="D8" s="55" t="s">
        <v>2258</v>
      </c>
      <c r="E8" s="56">
        <v>38110</v>
      </c>
      <c r="F8" s="106" t="s">
        <v>954</v>
      </c>
      <c r="G8" s="55" t="s">
        <v>544</v>
      </c>
      <c r="H8" s="78">
        <v>38148</v>
      </c>
    </row>
    <row r="9" spans="1:8" ht="26.25">
      <c r="A9" s="53">
        <v>8</v>
      </c>
      <c r="B9" s="54" t="s">
        <v>2263</v>
      </c>
      <c r="C9" s="55" t="s">
        <v>2250</v>
      </c>
      <c r="D9" s="55" t="s">
        <v>2258</v>
      </c>
      <c r="E9" s="56">
        <v>38110</v>
      </c>
      <c r="F9" s="106" t="s">
        <v>955</v>
      </c>
      <c r="G9" s="55" t="s">
        <v>544</v>
      </c>
      <c r="H9" s="78">
        <v>38148</v>
      </c>
    </row>
    <row r="10" spans="1:8" ht="26.25">
      <c r="A10" s="53">
        <v>9</v>
      </c>
      <c r="B10" s="54" t="s">
        <v>2272</v>
      </c>
      <c r="C10" s="55" t="s">
        <v>2250</v>
      </c>
      <c r="D10" s="55" t="s">
        <v>2258</v>
      </c>
      <c r="E10" s="56">
        <v>38110</v>
      </c>
      <c r="F10" s="106" t="s">
        <v>956</v>
      </c>
      <c r="G10" s="55" t="s">
        <v>544</v>
      </c>
      <c r="H10" s="78">
        <v>38148</v>
      </c>
    </row>
    <row r="11" spans="1:8" ht="26.25">
      <c r="A11" s="53">
        <v>10</v>
      </c>
      <c r="B11" s="54" t="s">
        <v>2273</v>
      </c>
      <c r="C11" s="55" t="s">
        <v>2250</v>
      </c>
      <c r="D11" s="55" t="s">
        <v>2258</v>
      </c>
      <c r="E11" s="56">
        <v>38110</v>
      </c>
      <c r="F11" s="106" t="s">
        <v>957</v>
      </c>
      <c r="G11" s="55" t="s">
        <v>544</v>
      </c>
      <c r="H11" s="78">
        <v>38148</v>
      </c>
    </row>
    <row r="12" spans="1:8" ht="26.25">
      <c r="A12" s="53">
        <v>11</v>
      </c>
      <c r="B12" s="54" t="s">
        <v>2274</v>
      </c>
      <c r="C12" s="55" t="s">
        <v>2250</v>
      </c>
      <c r="D12" s="55" t="s">
        <v>2258</v>
      </c>
      <c r="E12" s="56">
        <v>38110</v>
      </c>
      <c r="F12" s="106" t="s">
        <v>958</v>
      </c>
      <c r="G12" s="55" t="s">
        <v>544</v>
      </c>
      <c r="H12" s="78">
        <v>38148</v>
      </c>
    </row>
    <row r="13" spans="1:8" ht="26.25">
      <c r="A13" s="53">
        <v>12</v>
      </c>
      <c r="B13" s="54" t="s">
        <v>2275</v>
      </c>
      <c r="C13" s="55" t="s">
        <v>2250</v>
      </c>
      <c r="D13" s="55" t="s">
        <v>2258</v>
      </c>
      <c r="E13" s="56">
        <v>38110</v>
      </c>
      <c r="F13" s="106" t="s">
        <v>959</v>
      </c>
      <c r="G13" s="55" t="s">
        <v>544</v>
      </c>
      <c r="H13" s="78">
        <v>38148</v>
      </c>
    </row>
    <row r="14" spans="1:8" ht="26.25">
      <c r="A14" s="53">
        <v>13</v>
      </c>
      <c r="B14" s="54" t="s">
        <v>2276</v>
      </c>
      <c r="C14" s="55" t="s">
        <v>2250</v>
      </c>
      <c r="D14" s="55" t="s">
        <v>2258</v>
      </c>
      <c r="E14" s="56">
        <v>38110</v>
      </c>
      <c r="F14" s="106" t="s">
        <v>960</v>
      </c>
      <c r="G14" s="55" t="s">
        <v>544</v>
      </c>
      <c r="H14" s="78">
        <v>38148</v>
      </c>
    </row>
    <row r="15" spans="1:8" ht="26.25">
      <c r="A15" s="53">
        <v>14</v>
      </c>
      <c r="B15" s="54" t="s">
        <v>2277</v>
      </c>
      <c r="C15" s="55" t="s">
        <v>2250</v>
      </c>
      <c r="D15" s="55" t="s">
        <v>2258</v>
      </c>
      <c r="E15" s="56">
        <v>38110</v>
      </c>
      <c r="F15" s="106" t="s">
        <v>961</v>
      </c>
      <c r="G15" s="55" t="s">
        <v>544</v>
      </c>
      <c r="H15" s="78">
        <v>38148</v>
      </c>
    </row>
    <row r="16" spans="1:8" ht="26.25">
      <c r="A16" s="53">
        <v>15</v>
      </c>
      <c r="B16" s="54" t="s">
        <v>2278</v>
      </c>
      <c r="C16" s="55" t="s">
        <v>2250</v>
      </c>
      <c r="D16" s="55" t="s">
        <v>2258</v>
      </c>
      <c r="E16" s="56">
        <v>38110</v>
      </c>
      <c r="F16" s="106" t="s">
        <v>962</v>
      </c>
      <c r="G16" s="55" t="s">
        <v>544</v>
      </c>
      <c r="H16" s="78">
        <v>38148</v>
      </c>
    </row>
    <row r="17" spans="1:8" ht="26.25">
      <c r="A17" s="53">
        <v>16</v>
      </c>
      <c r="B17" s="54" t="s">
        <v>2279</v>
      </c>
      <c r="C17" s="55" t="s">
        <v>2250</v>
      </c>
      <c r="D17" s="55" t="s">
        <v>2258</v>
      </c>
      <c r="E17" s="56">
        <v>38110</v>
      </c>
      <c r="F17" s="106" t="s">
        <v>963</v>
      </c>
      <c r="G17" s="55" t="s">
        <v>544</v>
      </c>
      <c r="H17" s="78">
        <v>38148</v>
      </c>
    </row>
    <row r="18" spans="1:8" ht="26.25">
      <c r="A18" s="53">
        <v>17</v>
      </c>
      <c r="B18" s="54" t="s">
        <v>2280</v>
      </c>
      <c r="C18" s="55" t="s">
        <v>2250</v>
      </c>
      <c r="D18" s="55" t="s">
        <v>2258</v>
      </c>
      <c r="E18" s="56">
        <v>38110</v>
      </c>
      <c r="F18" s="106" t="s">
        <v>964</v>
      </c>
      <c r="G18" s="55" t="s">
        <v>544</v>
      </c>
      <c r="H18" s="78">
        <v>38148</v>
      </c>
    </row>
    <row r="19" spans="1:8" ht="26.25">
      <c r="A19" s="53">
        <v>18</v>
      </c>
      <c r="B19" s="54" t="s">
        <v>2281</v>
      </c>
      <c r="C19" s="55" t="s">
        <v>2250</v>
      </c>
      <c r="D19" s="55" t="s">
        <v>2258</v>
      </c>
      <c r="E19" s="56">
        <v>38110</v>
      </c>
      <c r="F19" s="106" t="s">
        <v>965</v>
      </c>
      <c r="G19" s="55" t="s">
        <v>544</v>
      </c>
      <c r="H19" s="78">
        <v>38148</v>
      </c>
    </row>
    <row r="20" spans="1:8" ht="26.25">
      <c r="A20" s="53">
        <v>19</v>
      </c>
      <c r="B20" s="54" t="s">
        <v>2282</v>
      </c>
      <c r="C20" s="55" t="s">
        <v>2250</v>
      </c>
      <c r="D20" s="55" t="s">
        <v>2258</v>
      </c>
      <c r="E20" s="56">
        <v>38110</v>
      </c>
      <c r="F20" s="106" t="s">
        <v>966</v>
      </c>
      <c r="G20" s="55" t="s">
        <v>544</v>
      </c>
      <c r="H20" s="78">
        <v>38148</v>
      </c>
    </row>
    <row r="21" spans="1:8" ht="26.25">
      <c r="A21" s="53">
        <v>20</v>
      </c>
      <c r="B21" s="54" t="s">
        <v>2283</v>
      </c>
      <c r="C21" s="55" t="s">
        <v>2250</v>
      </c>
      <c r="D21" s="55" t="s">
        <v>2258</v>
      </c>
      <c r="E21" s="56">
        <v>38110</v>
      </c>
      <c r="F21" s="106" t="s">
        <v>967</v>
      </c>
      <c r="G21" s="55" t="s">
        <v>544</v>
      </c>
      <c r="H21" s="78">
        <v>38148</v>
      </c>
    </row>
    <row r="22" spans="1:8" ht="26.25">
      <c r="A22" s="53">
        <v>21</v>
      </c>
      <c r="B22" s="54" t="s">
        <v>2284</v>
      </c>
      <c r="C22" s="55" t="s">
        <v>2250</v>
      </c>
      <c r="D22" s="55" t="s">
        <v>2258</v>
      </c>
      <c r="E22" s="56">
        <v>38110</v>
      </c>
      <c r="F22" s="106" t="s">
        <v>968</v>
      </c>
      <c r="G22" s="55" t="s">
        <v>544</v>
      </c>
      <c r="H22" s="78">
        <v>38148</v>
      </c>
    </row>
    <row r="23" spans="1:8" ht="26.25">
      <c r="A23" s="53">
        <v>22</v>
      </c>
      <c r="B23" s="54" t="s">
        <v>2285</v>
      </c>
      <c r="C23" s="55" t="s">
        <v>2250</v>
      </c>
      <c r="D23" s="55" t="s">
        <v>2194</v>
      </c>
      <c r="E23" s="56">
        <v>38012</v>
      </c>
      <c r="F23" s="106" t="s">
        <v>706</v>
      </c>
      <c r="G23" s="55" t="s">
        <v>685</v>
      </c>
      <c r="H23" s="78">
        <v>38160</v>
      </c>
    </row>
    <row r="24" spans="1:8" ht="26.25">
      <c r="A24" s="53">
        <v>23</v>
      </c>
      <c r="B24" s="54" t="s">
        <v>2286</v>
      </c>
      <c r="C24" s="55" t="s">
        <v>2250</v>
      </c>
      <c r="D24" s="55" t="s">
        <v>2258</v>
      </c>
      <c r="E24" s="56">
        <v>38110</v>
      </c>
      <c r="F24" s="106" t="s">
        <v>29</v>
      </c>
      <c r="G24" s="55" t="s">
        <v>544</v>
      </c>
      <c r="H24" s="78">
        <v>38148</v>
      </c>
    </row>
    <row r="25" spans="1:8" ht="26.25">
      <c r="A25" s="53">
        <v>24</v>
      </c>
      <c r="B25" s="54" t="s">
        <v>2287</v>
      </c>
      <c r="C25" s="55" t="s">
        <v>2250</v>
      </c>
      <c r="D25" s="55" t="s">
        <v>2258</v>
      </c>
      <c r="E25" s="56">
        <v>38110</v>
      </c>
      <c r="F25" s="106" t="s">
        <v>30</v>
      </c>
      <c r="G25" s="55" t="s">
        <v>544</v>
      </c>
      <c r="H25" s="78">
        <v>38148</v>
      </c>
    </row>
    <row r="26" spans="1:8" ht="26.25">
      <c r="A26" s="53">
        <v>25</v>
      </c>
      <c r="B26" s="54" t="s">
        <v>2288</v>
      </c>
      <c r="C26" s="55" t="s">
        <v>2250</v>
      </c>
      <c r="D26" s="55" t="s">
        <v>2249</v>
      </c>
      <c r="E26" s="56">
        <v>38110</v>
      </c>
      <c r="F26" s="106" t="s">
        <v>31</v>
      </c>
      <c r="G26" s="55" t="s">
        <v>544</v>
      </c>
      <c r="H26" s="78">
        <v>38148</v>
      </c>
    </row>
    <row r="27" spans="1:8" ht="26.25">
      <c r="A27" s="53">
        <v>26</v>
      </c>
      <c r="B27" s="54" t="s">
        <v>2289</v>
      </c>
      <c r="C27" s="55" t="s">
        <v>2250</v>
      </c>
      <c r="D27" s="55" t="s">
        <v>2249</v>
      </c>
      <c r="E27" s="56">
        <v>38110</v>
      </c>
      <c r="F27" s="106" t="s">
        <v>32</v>
      </c>
      <c r="G27" s="55" t="s">
        <v>544</v>
      </c>
      <c r="H27" s="78">
        <v>38148</v>
      </c>
    </row>
    <row r="28" spans="1:8" ht="26.25">
      <c r="A28" s="53">
        <v>27</v>
      </c>
      <c r="B28" s="54" t="s">
        <v>2291</v>
      </c>
      <c r="C28" s="55" t="s">
        <v>2250</v>
      </c>
      <c r="D28" s="55" t="s">
        <v>2249</v>
      </c>
      <c r="E28" s="56">
        <v>38110</v>
      </c>
      <c r="F28" s="106" t="s">
        <v>1045</v>
      </c>
      <c r="G28" s="55" t="s">
        <v>544</v>
      </c>
      <c r="H28" s="78">
        <v>38148</v>
      </c>
    </row>
    <row r="29" spans="1:8" ht="26.25">
      <c r="A29" s="53">
        <v>28</v>
      </c>
      <c r="B29" s="54" t="s">
        <v>2292</v>
      </c>
      <c r="C29" s="55" t="s">
        <v>2250</v>
      </c>
      <c r="D29" s="55" t="s">
        <v>2249</v>
      </c>
      <c r="E29" s="56">
        <v>38110</v>
      </c>
      <c r="F29" s="106" t="s">
        <v>944</v>
      </c>
      <c r="G29" s="55" t="s">
        <v>544</v>
      </c>
      <c r="H29" s="78">
        <v>38148</v>
      </c>
    </row>
    <row r="30" spans="1:8" ht="26.25">
      <c r="A30" s="53">
        <v>29</v>
      </c>
      <c r="B30" s="54" t="s">
        <v>2293</v>
      </c>
      <c r="C30" s="55" t="s">
        <v>2251</v>
      </c>
      <c r="D30" s="55" t="s">
        <v>2249</v>
      </c>
      <c r="E30" s="56">
        <v>38110</v>
      </c>
      <c r="F30" s="106" t="s">
        <v>2628</v>
      </c>
      <c r="G30" s="55" t="s">
        <v>685</v>
      </c>
      <c r="H30" s="78">
        <v>38153</v>
      </c>
    </row>
    <row r="31" spans="1:8" ht="26.25">
      <c r="A31" s="53">
        <v>30</v>
      </c>
      <c r="B31" s="54" t="s">
        <v>2295</v>
      </c>
      <c r="C31" s="55" t="s">
        <v>2250</v>
      </c>
      <c r="D31" s="55" t="s">
        <v>2258</v>
      </c>
      <c r="E31" s="56">
        <v>38110</v>
      </c>
      <c r="F31" s="106" t="s">
        <v>945</v>
      </c>
      <c r="G31" s="55" t="s">
        <v>544</v>
      </c>
      <c r="H31" s="78">
        <v>38148</v>
      </c>
    </row>
    <row r="32" spans="1:8" ht="26.25">
      <c r="A32" s="53">
        <v>31</v>
      </c>
      <c r="B32" s="54" t="s">
        <v>2302</v>
      </c>
      <c r="C32" s="55" t="s">
        <v>2250</v>
      </c>
      <c r="D32" s="55"/>
      <c r="E32" s="56"/>
      <c r="F32" s="106" t="s">
        <v>946</v>
      </c>
      <c r="G32" s="55" t="s">
        <v>544</v>
      </c>
      <c r="H32" s="78">
        <v>38148</v>
      </c>
    </row>
    <row r="33" spans="1:8" ht="26.25">
      <c r="A33" s="53">
        <v>32</v>
      </c>
      <c r="B33" s="54" t="s">
        <v>2303</v>
      </c>
      <c r="C33" s="55" t="s">
        <v>2250</v>
      </c>
      <c r="D33" s="55"/>
      <c r="E33" s="56"/>
      <c r="F33" s="106" t="s">
        <v>947</v>
      </c>
      <c r="G33" s="55" t="s">
        <v>544</v>
      </c>
      <c r="H33" s="78">
        <v>38148</v>
      </c>
    </row>
    <row r="34" spans="1:8" ht="26.25">
      <c r="A34" s="53">
        <v>33</v>
      </c>
      <c r="B34" s="54" t="s">
        <v>2304</v>
      </c>
      <c r="C34" s="55" t="s">
        <v>2250</v>
      </c>
      <c r="D34" s="55"/>
      <c r="E34" s="56" t="s">
        <v>769</v>
      </c>
      <c r="F34" s="106" t="s">
        <v>948</v>
      </c>
      <c r="G34" s="55" t="s">
        <v>544</v>
      </c>
      <c r="H34" s="78">
        <v>38148</v>
      </c>
    </row>
    <row r="35" spans="1:8" ht="26.25">
      <c r="A35" s="53">
        <v>34</v>
      </c>
      <c r="B35" s="54" t="s">
        <v>2305</v>
      </c>
      <c r="C35" s="55" t="s">
        <v>2250</v>
      </c>
      <c r="D35" s="55"/>
      <c r="E35" s="56"/>
      <c r="F35" s="106" t="s">
        <v>949</v>
      </c>
      <c r="G35" s="55" t="s">
        <v>544</v>
      </c>
      <c r="H35" s="78">
        <v>38148</v>
      </c>
    </row>
    <row r="36" spans="1:8" ht="26.25">
      <c r="A36" s="320">
        <v>35</v>
      </c>
      <c r="B36" s="322" t="s">
        <v>2306</v>
      </c>
      <c r="C36" s="311" t="s">
        <v>880</v>
      </c>
      <c r="D36" s="311" t="s">
        <v>2249</v>
      </c>
      <c r="E36" s="308"/>
      <c r="F36" s="106" t="s">
        <v>707</v>
      </c>
      <c r="G36" s="311" t="s">
        <v>685</v>
      </c>
      <c r="H36" s="299">
        <v>38160</v>
      </c>
    </row>
    <row r="37" spans="1:8" ht="26.25">
      <c r="A37" s="321"/>
      <c r="B37" s="323"/>
      <c r="C37" s="309"/>
      <c r="D37" s="309"/>
      <c r="E37" s="310"/>
      <c r="F37" s="148" t="s">
        <v>708</v>
      </c>
      <c r="G37" s="309"/>
      <c r="H37" s="300"/>
    </row>
    <row r="38" spans="1:8" ht="26.25">
      <c r="A38" s="53">
        <v>36</v>
      </c>
      <c r="B38" s="54" t="s">
        <v>2307</v>
      </c>
      <c r="C38" s="55" t="s">
        <v>880</v>
      </c>
      <c r="D38" s="55"/>
      <c r="E38" s="56"/>
      <c r="F38" s="106" t="s">
        <v>709</v>
      </c>
      <c r="G38" s="55" t="s">
        <v>685</v>
      </c>
      <c r="H38" s="78">
        <v>38160</v>
      </c>
    </row>
    <row r="39" spans="1:8" ht="52.5">
      <c r="A39" s="53">
        <v>37</v>
      </c>
      <c r="B39" s="54" t="s">
        <v>2303</v>
      </c>
      <c r="C39" s="55" t="s">
        <v>2250</v>
      </c>
      <c r="D39" s="55"/>
      <c r="E39" s="56"/>
      <c r="F39" s="106" t="s">
        <v>950</v>
      </c>
      <c r="G39" s="55" t="s">
        <v>1491</v>
      </c>
      <c r="H39" s="78"/>
    </row>
    <row r="40" spans="1:8" ht="26.25">
      <c r="A40" s="53">
        <v>38</v>
      </c>
      <c r="B40" s="54" t="s">
        <v>740</v>
      </c>
      <c r="C40" s="55" t="s">
        <v>2194</v>
      </c>
      <c r="D40" s="55" t="s">
        <v>2256</v>
      </c>
      <c r="E40" s="56">
        <v>38110</v>
      </c>
      <c r="F40" s="106" t="s">
        <v>1039</v>
      </c>
      <c r="G40" s="55" t="s">
        <v>1040</v>
      </c>
      <c r="H40" s="78">
        <v>38156</v>
      </c>
    </row>
    <row r="41" spans="1:8" ht="12.75">
      <c r="A41" s="21"/>
      <c r="B41" s="11"/>
      <c r="C41" s="12"/>
      <c r="D41" s="12"/>
      <c r="E41" s="10"/>
      <c r="F41" s="10"/>
      <c r="G41" s="44" t="s">
        <v>1023</v>
      </c>
      <c r="H41" s="5">
        <v>38</v>
      </c>
    </row>
    <row r="42" spans="2:8" ht="12.75">
      <c r="B42" s="1"/>
      <c r="G42" s="44" t="s">
        <v>1024</v>
      </c>
      <c r="H42" s="5">
        <v>38</v>
      </c>
    </row>
    <row r="43" spans="7:8" ht="12.75">
      <c r="G43" s="12"/>
      <c r="H43" s="12"/>
    </row>
    <row r="44" spans="7:8" ht="12.75">
      <c r="G44" s="12"/>
      <c r="H44" s="12"/>
    </row>
    <row r="45" spans="7:8" ht="12.75">
      <c r="G45" s="12"/>
      <c r="H45" s="12"/>
    </row>
    <row r="46" spans="7:8" ht="12.75">
      <c r="G46" s="12"/>
      <c r="H46" s="12"/>
    </row>
    <row r="47" spans="7:8" ht="12.75">
      <c r="G47" s="12"/>
      <c r="H47" s="12"/>
    </row>
    <row r="48" spans="7:8" ht="12.75">
      <c r="G48" s="12"/>
      <c r="H48" s="12"/>
    </row>
    <row r="49" spans="7:8" ht="12.75">
      <c r="G49" s="12"/>
      <c r="H49" s="12"/>
    </row>
    <row r="50" spans="7:8" ht="12.75">
      <c r="G50" s="12"/>
      <c r="H50" s="12"/>
    </row>
    <row r="51" spans="7:8" ht="12.75">
      <c r="G51" s="12"/>
      <c r="H51" s="12"/>
    </row>
    <row r="52" spans="7:8" ht="12.75">
      <c r="G52" s="12"/>
      <c r="H52" s="12"/>
    </row>
    <row r="53" spans="7:8" ht="12.75">
      <c r="G53" s="12"/>
      <c r="H53" s="12"/>
    </row>
    <row r="54" spans="7:8" ht="12.75">
      <c r="G54" s="12"/>
      <c r="H54" s="12"/>
    </row>
    <row r="55" spans="7:8" ht="12.75">
      <c r="G55" s="12"/>
      <c r="H55" s="12"/>
    </row>
    <row r="56" spans="7:8" ht="12.75">
      <c r="G56" s="12"/>
      <c r="H56" s="12"/>
    </row>
    <row r="57" spans="7:8" ht="12.75">
      <c r="G57" s="12"/>
      <c r="H57" s="12"/>
    </row>
    <row r="58" spans="7:8" ht="12.75">
      <c r="G58" s="12"/>
      <c r="H58" s="12"/>
    </row>
    <row r="59" spans="7:8" ht="12.75">
      <c r="G59" s="12"/>
      <c r="H59" s="12"/>
    </row>
    <row r="60" spans="7:8" ht="12.75">
      <c r="G60" s="12"/>
      <c r="H60" s="12"/>
    </row>
    <row r="61" spans="7:8" ht="12.75">
      <c r="G61" s="12"/>
      <c r="H61" s="12"/>
    </row>
    <row r="62" spans="7:8" ht="12.75">
      <c r="G62" s="12"/>
      <c r="H62" s="12"/>
    </row>
    <row r="63" spans="7:8" ht="12.75">
      <c r="G63" s="12"/>
      <c r="H63" s="12"/>
    </row>
    <row r="64" spans="7:8" ht="12.75">
      <c r="G64" s="12"/>
      <c r="H64" s="12"/>
    </row>
    <row r="65" spans="7:8" ht="12.75">
      <c r="G65" s="12"/>
      <c r="H65" s="12"/>
    </row>
    <row r="66" spans="7:8" ht="12.75">
      <c r="G66" s="12"/>
      <c r="H66" s="12"/>
    </row>
  </sheetData>
  <autoFilter ref="A1:H1"/>
  <mergeCells count="7">
    <mergeCell ref="E36:E37"/>
    <mergeCell ref="G36:G37"/>
    <mergeCell ref="H36:H37"/>
    <mergeCell ref="A36:A37"/>
    <mergeCell ref="B36:B37"/>
    <mergeCell ref="C36:C37"/>
    <mergeCell ref="D36:D37"/>
  </mergeCells>
  <hyperlinks>
    <hyperlink ref="A2" r:id="rId1" display="GBM Ground System PDR Plan                                         "/>
    <hyperlink ref="A3" r:id="rId2" display="GBM Ground System PDR Plan                                         "/>
    <hyperlink ref="A4" r:id="rId3" display="GBM Ground System PDR Plan                                         "/>
    <hyperlink ref="A7" r:id="rId4" display="GBM Ground System PDR Plan                                         "/>
    <hyperlink ref="A8" r:id="rId5" display="GBM Ground System PDR Plan                                         "/>
    <hyperlink ref="A6" r:id="rId6" display="GBM Ground System PDR Plan                                         "/>
    <hyperlink ref="A5" r:id="rId7" display="GBM Ground System PDR Plan                                         "/>
    <hyperlink ref="A9" r:id="rId8" display="GBM Ground System PDR Plan                                         "/>
    <hyperlink ref="A10" r:id="rId9" display="GBM Ground System PDR Plan                                         "/>
    <hyperlink ref="A11" r:id="rId10" display="GBM Ground System PDR Plan                                         "/>
    <hyperlink ref="A14" r:id="rId11" display="GBM Ground System PDR Plan                                         "/>
    <hyperlink ref="A15" r:id="rId12" display="GBM Ground System PDR Plan                                         "/>
    <hyperlink ref="A13" r:id="rId13" display="GBM Ground System PDR Plan                                         "/>
    <hyperlink ref="A12" r:id="rId14" display="GBM Ground System PDR Plan                                         "/>
    <hyperlink ref="A16" r:id="rId15" display="GBM Ground System PDR Plan                                         "/>
    <hyperlink ref="A17" r:id="rId16" display="GBM Ground System PDR Plan                                         "/>
    <hyperlink ref="A18" r:id="rId17" display="GBM Ground System PDR Plan                                         "/>
    <hyperlink ref="A21" r:id="rId18" display="GBM Ground System PDR Plan                                         "/>
    <hyperlink ref="A22" r:id="rId19" display="GBM Ground System PDR Plan                                         "/>
    <hyperlink ref="A20" r:id="rId20" display="GBM Ground System PDR Plan                                         "/>
    <hyperlink ref="A19" r:id="rId21" display="GBM Ground System PDR Plan                                         "/>
    <hyperlink ref="A23" r:id="rId22" display="GBM Ground System PDR Plan                                         "/>
    <hyperlink ref="A24" r:id="rId23" display="GBM Ground System PDR Plan                                         "/>
    <hyperlink ref="A25" r:id="rId24" display="GBM Ground System PDR Plan                                         "/>
    <hyperlink ref="A28" r:id="rId25" display="GBM Ground System PDR Plan                                         "/>
    <hyperlink ref="A29" r:id="rId26" display="GBM Ground System PDR Plan                                         "/>
    <hyperlink ref="A27" r:id="rId27" display="GBM Ground System PDR Plan                                         "/>
    <hyperlink ref="A26" r:id="rId28" display="GBM Ground System PDR Plan                                         "/>
    <hyperlink ref="A30" r:id="rId29" display="1"/>
    <hyperlink ref="A31" r:id="rId30" display="GBM Ground System PDR Plan                                         "/>
    <hyperlink ref="A32" r:id="rId31" display="GBM Ground System PDR Plan                                         "/>
    <hyperlink ref="A35" r:id="rId32" display="GBM Ground System PDR Plan                                         "/>
    <hyperlink ref="A36" r:id="rId33" display="1"/>
    <hyperlink ref="A34" r:id="rId34" display="GBM Ground System PDR Plan                                         "/>
    <hyperlink ref="A33" r:id="rId35" display="GBM Ground System PDR Plan                                         "/>
    <hyperlink ref="A38" r:id="rId36" display="1"/>
    <hyperlink ref="A39" r:id="rId37" display="1"/>
    <hyperlink ref="F30" r:id="rId38" display="GDPB-029 response.doc"/>
    <hyperlink ref="A40" r:id="rId39" display="1"/>
    <hyperlink ref="F40" r:id="rId40" display="GDPB-038 Response.doc"/>
    <hyperlink ref="F3" r:id="rId41" display="GDPB-002 Response.doc"/>
    <hyperlink ref="F2" r:id="rId42" display="GBM DPB CDR\RFA 1 Response\GDPB-001 Response.doc"/>
    <hyperlink ref="F23" r:id="rId43" display="GDPB-022 Response.doc"/>
    <hyperlink ref="F36" r:id="rId44" display="GDPB-035 Response.doc"/>
    <hyperlink ref="F37" r:id="rId45" display="GBM DPB CDR\RFA 35 Response\GBM_Sine_Vib_Qual.doc"/>
    <hyperlink ref="F38" r:id="rId46" display="GDPB-036 Response.doc"/>
    <hyperlink ref="F4" r:id="rId47" display="GDPB-003 Response.doc"/>
    <hyperlink ref="F5" r:id="rId48" display="GDPB-004 Response.doc"/>
    <hyperlink ref="F6" r:id="rId49" display="GDPB-005 Response.doc"/>
    <hyperlink ref="F7" r:id="rId50" display="GDPB-006 Response.doc"/>
    <hyperlink ref="F8" r:id="rId51" display="GDPB-007 Response.doc"/>
    <hyperlink ref="F9" r:id="rId52" display="GDPB-008 Response.doc"/>
    <hyperlink ref="F10" r:id="rId53" display="GDPB-009 Response.doc"/>
    <hyperlink ref="F11" r:id="rId54" display="GDPB-010 Response.doc"/>
    <hyperlink ref="F12" r:id="rId55" display="GDPB-011 Response.doc"/>
    <hyperlink ref="F13" r:id="rId56" display="GDPB-012 Response.doc"/>
    <hyperlink ref="F14" r:id="rId57" display="GDPB-013 Response.doc"/>
    <hyperlink ref="F15" r:id="rId58" display="GDPB-014 Response.doc"/>
    <hyperlink ref="F16" r:id="rId59" display="GDPB-015 Response.doc"/>
    <hyperlink ref="F17" r:id="rId60" display="GDPB-016 Response.doc"/>
    <hyperlink ref="F18" r:id="rId61" display="GDPB-017 Response.doc"/>
    <hyperlink ref="F19" r:id="rId62" display="GDPB-018 Response.doc"/>
    <hyperlink ref="F20" r:id="rId63" display="GDPB-019 Response.doc"/>
    <hyperlink ref="F21" r:id="rId64" display="GDPB-020 Response.doc"/>
    <hyperlink ref="F22" r:id="rId65" display="GDPB-021 Response.doc"/>
    <hyperlink ref="F24" r:id="rId66" display="GDPB-023 Response.doc"/>
    <hyperlink ref="F25" r:id="rId67" display="GDPB-024 Response.doc"/>
    <hyperlink ref="F26" r:id="rId68" display="GDPB-025 Response.doc"/>
    <hyperlink ref="F27" r:id="rId69" display="GDPB-026 Response.doc"/>
    <hyperlink ref="F28" r:id="rId70" display="GDPB-027 Response.doc"/>
    <hyperlink ref="F29" r:id="rId71" display="GDPB-028 Response.doc"/>
    <hyperlink ref="F31" r:id="rId72" display="GDPB-030 Response.doc"/>
    <hyperlink ref="F32" r:id="rId73" display="GDPB-031 Response.doc"/>
    <hyperlink ref="F33" r:id="rId74" display="GDPB-032 Response.doc"/>
    <hyperlink ref="F34" r:id="rId75" display="GDPB-033 Response.doc"/>
    <hyperlink ref="F35" r:id="rId76" display="GDPB-034 Response.doc"/>
    <hyperlink ref="F39" r:id="rId77" display="GDPB-037 Response.doc"/>
  </hyperlinks>
  <printOptions/>
  <pageMargins left="0.75" right="0.75" top="1" bottom="1" header="0.5" footer="0.5"/>
  <pageSetup horizontalDpi="600" verticalDpi="600" orientation="portrait" r:id="rId78"/>
</worksheet>
</file>

<file path=xl/worksheets/sheet16.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cols>
    <col min="1" max="1" width="7.28125" style="1" customWidth="1"/>
    <col min="2" max="2" width="48.57421875" style="2" customWidth="1"/>
    <col min="3" max="3" width="20.140625" style="3" customWidth="1"/>
    <col min="4" max="4" width="13.140625" style="3" customWidth="1"/>
    <col min="5" max="5" width="10.140625" style="3" customWidth="1"/>
    <col min="6" max="6" width="23.421875" style="3" customWidth="1"/>
    <col min="7" max="7" width="11.00390625" style="3" customWidth="1"/>
    <col min="8" max="8" width="14.7109375" style="3" customWidth="1"/>
    <col min="9" max="9" width="11.00390625" style="2" customWidth="1"/>
    <col min="10" max="11" width="11.00390625" style="3" customWidth="1"/>
    <col min="12" max="16384" width="13.140625" style="2" customWidth="1"/>
  </cols>
  <sheetData>
    <row r="1" spans="1:11" ht="52.5">
      <c r="A1" s="7" t="s">
        <v>1497</v>
      </c>
      <c r="B1" s="7" t="s">
        <v>1498</v>
      </c>
      <c r="C1" s="7" t="s">
        <v>2192</v>
      </c>
      <c r="D1" s="7" t="s">
        <v>1499</v>
      </c>
      <c r="E1" s="7" t="s">
        <v>1501</v>
      </c>
      <c r="F1" s="9" t="s">
        <v>873</v>
      </c>
      <c r="G1" s="9" t="s">
        <v>621</v>
      </c>
      <c r="H1" s="9" t="s">
        <v>639</v>
      </c>
      <c r="I1" s="9" t="s">
        <v>622</v>
      </c>
      <c r="J1" s="9" t="s">
        <v>623</v>
      </c>
      <c r="K1" s="9" t="s">
        <v>329</v>
      </c>
    </row>
    <row r="2" spans="1:11" ht="52.5">
      <c r="A2" s="320">
        <v>1</v>
      </c>
      <c r="B2" s="322" t="s">
        <v>550</v>
      </c>
      <c r="C2" s="311" t="s">
        <v>551</v>
      </c>
      <c r="D2" s="311" t="s">
        <v>1503</v>
      </c>
      <c r="E2" s="308">
        <v>38472</v>
      </c>
      <c r="F2" s="312" t="s">
        <v>859</v>
      </c>
      <c r="G2" s="308" t="s">
        <v>860</v>
      </c>
      <c r="H2" s="311" t="s">
        <v>1072</v>
      </c>
      <c r="I2" s="308">
        <v>38519</v>
      </c>
      <c r="J2" s="147" t="s">
        <v>2309</v>
      </c>
      <c r="K2" s="293">
        <v>38540</v>
      </c>
    </row>
    <row r="3" spans="1:11" ht="52.5">
      <c r="A3" s="321"/>
      <c r="B3" s="323"/>
      <c r="C3" s="309"/>
      <c r="D3" s="309"/>
      <c r="E3" s="310"/>
      <c r="F3" s="313"/>
      <c r="G3" s="310"/>
      <c r="H3" s="309"/>
      <c r="I3" s="310"/>
      <c r="J3" s="147" t="s">
        <v>773</v>
      </c>
      <c r="K3" s="301"/>
    </row>
    <row r="4" spans="1:11" ht="26.25">
      <c r="A4" s="53">
        <v>2</v>
      </c>
      <c r="B4" s="54" t="s">
        <v>2403</v>
      </c>
      <c r="C4" s="55" t="s">
        <v>1502</v>
      </c>
      <c r="D4" s="55" t="s">
        <v>1503</v>
      </c>
      <c r="E4" s="56" t="s">
        <v>2404</v>
      </c>
      <c r="F4" s="106" t="s">
        <v>1348</v>
      </c>
      <c r="G4" s="56"/>
      <c r="H4" s="55" t="s">
        <v>420</v>
      </c>
      <c r="I4" s="56"/>
      <c r="J4" s="55"/>
      <c r="K4" s="65" t="s">
        <v>420</v>
      </c>
    </row>
    <row r="5" spans="1:11" ht="52.5">
      <c r="A5" s="53">
        <v>3</v>
      </c>
      <c r="B5" s="54" t="s">
        <v>2405</v>
      </c>
      <c r="C5" s="55" t="s">
        <v>1502</v>
      </c>
      <c r="D5" s="55" t="s">
        <v>1506</v>
      </c>
      <c r="E5" s="56" t="s">
        <v>2404</v>
      </c>
      <c r="F5" s="129" t="s">
        <v>1059</v>
      </c>
      <c r="G5" s="56">
        <v>38113</v>
      </c>
      <c r="H5" s="55" t="s">
        <v>2462</v>
      </c>
      <c r="I5" s="56">
        <v>38141</v>
      </c>
      <c r="J5" s="147" t="s">
        <v>244</v>
      </c>
      <c r="K5" s="56">
        <v>38147</v>
      </c>
    </row>
    <row r="6" spans="1:11" ht="52.5">
      <c r="A6" s="53">
        <v>4</v>
      </c>
      <c r="B6" s="54" t="s">
        <v>2406</v>
      </c>
      <c r="C6" s="55" t="s">
        <v>2407</v>
      </c>
      <c r="D6" s="55" t="s">
        <v>1503</v>
      </c>
      <c r="E6" s="56" t="s">
        <v>2404</v>
      </c>
      <c r="F6" s="106" t="s">
        <v>2422</v>
      </c>
      <c r="G6" s="56">
        <v>38105</v>
      </c>
      <c r="H6" s="55" t="s">
        <v>2462</v>
      </c>
      <c r="I6" s="56">
        <v>38141</v>
      </c>
      <c r="J6" s="147" t="s">
        <v>244</v>
      </c>
      <c r="K6" s="56">
        <v>38147</v>
      </c>
    </row>
    <row r="7" spans="1:11" ht="105">
      <c r="A7" s="53">
        <v>5</v>
      </c>
      <c r="B7" s="54" t="s">
        <v>2409</v>
      </c>
      <c r="C7" s="55" t="s">
        <v>2463</v>
      </c>
      <c r="D7" s="55" t="s">
        <v>1503</v>
      </c>
      <c r="E7" s="56" t="s">
        <v>2418</v>
      </c>
      <c r="F7" s="106" t="s">
        <v>1887</v>
      </c>
      <c r="G7" s="107" t="s">
        <v>542</v>
      </c>
      <c r="H7" s="55" t="s">
        <v>750</v>
      </c>
      <c r="I7" s="56">
        <v>38205</v>
      </c>
      <c r="J7" s="55" t="s">
        <v>390</v>
      </c>
      <c r="K7" s="56">
        <v>38238</v>
      </c>
    </row>
    <row r="8" spans="1:11" ht="52.5">
      <c r="A8" s="320">
        <v>6</v>
      </c>
      <c r="B8" s="322" t="s">
        <v>403</v>
      </c>
      <c r="C8" s="311" t="s">
        <v>2463</v>
      </c>
      <c r="D8" s="311" t="s">
        <v>1503</v>
      </c>
      <c r="E8" s="308" t="s">
        <v>2418</v>
      </c>
      <c r="F8" s="312" t="s">
        <v>777</v>
      </c>
      <c r="G8" s="308">
        <v>38105</v>
      </c>
      <c r="H8" s="311" t="s">
        <v>2462</v>
      </c>
      <c r="I8" s="308">
        <v>38141</v>
      </c>
      <c r="J8" s="147" t="s">
        <v>1156</v>
      </c>
      <c r="K8" s="308">
        <v>38147</v>
      </c>
    </row>
    <row r="9" spans="1:11" ht="52.5">
      <c r="A9" s="321"/>
      <c r="B9" s="323"/>
      <c r="C9" s="309"/>
      <c r="D9" s="309"/>
      <c r="E9" s="310"/>
      <c r="F9" s="313"/>
      <c r="G9" s="310"/>
      <c r="H9" s="309"/>
      <c r="I9" s="310"/>
      <c r="J9" s="147" t="s">
        <v>1157</v>
      </c>
      <c r="K9" s="310"/>
    </row>
    <row r="10" spans="1:11" ht="105">
      <c r="A10" s="53">
        <v>7</v>
      </c>
      <c r="B10" s="54" t="s">
        <v>2410</v>
      </c>
      <c r="C10" s="55" t="s">
        <v>2411</v>
      </c>
      <c r="D10" s="55" t="s">
        <v>1503</v>
      </c>
      <c r="E10" s="56" t="s">
        <v>2404</v>
      </c>
      <c r="F10" s="106" t="s">
        <v>1088</v>
      </c>
      <c r="G10" s="107" t="s">
        <v>2621</v>
      </c>
      <c r="H10" s="55" t="s">
        <v>2623</v>
      </c>
      <c r="I10" s="56">
        <v>38168</v>
      </c>
      <c r="J10" s="55" t="s">
        <v>391</v>
      </c>
      <c r="K10" s="56">
        <v>38238</v>
      </c>
    </row>
    <row r="11" spans="1:11" ht="52.5">
      <c r="A11" s="53">
        <v>8</v>
      </c>
      <c r="B11" s="54" t="s">
        <v>2412</v>
      </c>
      <c r="C11" s="55" t="s">
        <v>913</v>
      </c>
      <c r="D11" s="55" t="s">
        <v>1503</v>
      </c>
      <c r="E11" s="56" t="s">
        <v>2404</v>
      </c>
      <c r="F11" s="106" t="s">
        <v>1089</v>
      </c>
      <c r="G11" s="107" t="s">
        <v>2621</v>
      </c>
      <c r="H11" s="55" t="s">
        <v>750</v>
      </c>
      <c r="I11" s="56">
        <v>38205</v>
      </c>
      <c r="J11" s="147" t="s">
        <v>608</v>
      </c>
      <c r="K11" s="56">
        <v>38212</v>
      </c>
    </row>
    <row r="12" spans="1:11" ht="52.5">
      <c r="A12" s="53">
        <v>9</v>
      </c>
      <c r="B12" s="54" t="s">
        <v>2413</v>
      </c>
      <c r="C12" s="55" t="s">
        <v>1405</v>
      </c>
      <c r="D12" s="55" t="s">
        <v>1503</v>
      </c>
      <c r="E12" s="56" t="s">
        <v>2404</v>
      </c>
      <c r="F12" s="106" t="s">
        <v>2423</v>
      </c>
      <c r="G12" s="56">
        <v>38105</v>
      </c>
      <c r="H12" s="55" t="s">
        <v>2462</v>
      </c>
      <c r="I12" s="56">
        <v>38141</v>
      </c>
      <c r="J12" s="262" t="s">
        <v>723</v>
      </c>
      <c r="K12" s="56">
        <v>38146</v>
      </c>
    </row>
    <row r="13" spans="1:11" ht="52.5">
      <c r="A13" s="320">
        <v>10</v>
      </c>
      <c r="B13" s="322" t="s">
        <v>2414</v>
      </c>
      <c r="C13" s="311" t="s">
        <v>2415</v>
      </c>
      <c r="D13" s="311" t="s">
        <v>1503</v>
      </c>
      <c r="E13" s="308" t="s">
        <v>2404</v>
      </c>
      <c r="F13" s="312" t="s">
        <v>2424</v>
      </c>
      <c r="G13" s="308">
        <v>38105</v>
      </c>
      <c r="H13" s="311" t="s">
        <v>2462</v>
      </c>
      <c r="I13" s="308">
        <v>38141</v>
      </c>
      <c r="J13" s="147" t="s">
        <v>1158</v>
      </c>
      <c r="K13" s="308">
        <v>38145</v>
      </c>
    </row>
    <row r="14" spans="1:11" ht="52.5">
      <c r="A14" s="321"/>
      <c r="B14" s="323"/>
      <c r="C14" s="309"/>
      <c r="D14" s="309"/>
      <c r="E14" s="310"/>
      <c r="F14" s="313"/>
      <c r="G14" s="310"/>
      <c r="H14" s="309"/>
      <c r="I14" s="310"/>
      <c r="J14" s="147" t="s">
        <v>1159</v>
      </c>
      <c r="K14" s="310"/>
    </row>
    <row r="15" spans="1:11" ht="78.75">
      <c r="A15" s="53">
        <v>11</v>
      </c>
      <c r="B15" s="54" t="s">
        <v>2416</v>
      </c>
      <c r="C15" s="55" t="s">
        <v>530</v>
      </c>
      <c r="D15" s="55" t="s">
        <v>1503</v>
      </c>
      <c r="E15" s="56">
        <v>38472</v>
      </c>
      <c r="F15" s="106" t="s">
        <v>2158</v>
      </c>
      <c r="G15" s="56" t="s">
        <v>613</v>
      </c>
      <c r="H15" s="55" t="s">
        <v>1073</v>
      </c>
      <c r="I15" s="56" t="s">
        <v>1074</v>
      </c>
      <c r="J15" s="55" t="s">
        <v>1866</v>
      </c>
      <c r="K15" s="56">
        <v>38527</v>
      </c>
    </row>
    <row r="16" spans="2:11" ht="12.75">
      <c r="B16" s="1"/>
      <c r="F16" s="10"/>
      <c r="G16" s="12"/>
      <c r="H16" s="12"/>
      <c r="J16" s="44" t="s">
        <v>1023</v>
      </c>
      <c r="K16" s="5">
        <v>11</v>
      </c>
    </row>
    <row r="17" spans="6:11" ht="12.75">
      <c r="F17" s="12"/>
      <c r="G17" s="12"/>
      <c r="H17" s="12"/>
      <c r="J17" s="44" t="s">
        <v>1024</v>
      </c>
      <c r="K17" s="5">
        <v>11</v>
      </c>
    </row>
    <row r="18" spans="6:11" ht="12.75">
      <c r="F18" s="12"/>
      <c r="G18" s="12"/>
      <c r="H18" s="12"/>
      <c r="I18" s="11"/>
      <c r="J18" s="12"/>
      <c r="K18" s="12"/>
    </row>
    <row r="19" spans="6:11" ht="12.75">
      <c r="F19" s="10"/>
      <c r="G19" s="12"/>
      <c r="H19" s="12"/>
      <c r="I19" s="11"/>
      <c r="J19" s="12"/>
      <c r="K19" s="12"/>
    </row>
    <row r="20" spans="1:9" ht="39">
      <c r="A20" s="53" t="s">
        <v>154</v>
      </c>
      <c r="B20" s="54" t="s">
        <v>2408</v>
      </c>
      <c r="C20" s="55" t="s">
        <v>2407</v>
      </c>
      <c r="D20" s="55" t="s">
        <v>1503</v>
      </c>
      <c r="E20" s="55"/>
      <c r="F20" s="147" t="s">
        <v>1524</v>
      </c>
      <c r="G20" s="56">
        <v>38140</v>
      </c>
      <c r="H20" s="55" t="s">
        <v>2623</v>
      </c>
      <c r="I20" s="56">
        <v>38168</v>
      </c>
    </row>
    <row r="21" spans="1:9" ht="39">
      <c r="A21" s="53" t="s">
        <v>691</v>
      </c>
      <c r="B21" s="54" t="s">
        <v>2417</v>
      </c>
      <c r="C21" s="55" t="s">
        <v>494</v>
      </c>
      <c r="D21" s="55" t="s">
        <v>1503</v>
      </c>
      <c r="E21" s="55"/>
      <c r="F21" s="147" t="s">
        <v>2619</v>
      </c>
      <c r="G21" s="56">
        <v>38105</v>
      </c>
      <c r="H21" s="55" t="s">
        <v>2623</v>
      </c>
      <c r="I21" s="56">
        <v>38168</v>
      </c>
    </row>
    <row r="22" spans="6:11" ht="12.75">
      <c r="F22" s="12"/>
      <c r="G22" s="12"/>
      <c r="H22" s="12"/>
      <c r="I22" s="11"/>
      <c r="J22" s="12"/>
      <c r="K22" s="12"/>
    </row>
    <row r="23" spans="6:11" ht="12.75">
      <c r="F23" s="12"/>
      <c r="G23" s="12"/>
      <c r="H23" s="12"/>
      <c r="I23" s="11"/>
      <c r="J23" s="12"/>
      <c r="K23" s="12"/>
    </row>
    <row r="24" spans="6:11" ht="12.75">
      <c r="F24" s="12"/>
      <c r="G24" s="12"/>
      <c r="H24" s="12"/>
      <c r="I24" s="11"/>
      <c r="J24" s="12"/>
      <c r="K24" s="12"/>
    </row>
    <row r="25" spans="6:11" ht="12.75">
      <c r="F25" s="12"/>
      <c r="G25" s="12"/>
      <c r="H25" s="12"/>
      <c r="I25" s="11"/>
      <c r="J25" s="12"/>
      <c r="K25" s="12"/>
    </row>
    <row r="26" spans="6:11" ht="12.75">
      <c r="F26" s="12"/>
      <c r="G26" s="12"/>
      <c r="H26" s="12"/>
      <c r="I26" s="11"/>
      <c r="J26" s="12"/>
      <c r="K26" s="12"/>
    </row>
    <row r="27" spans="6:11" ht="12.75">
      <c r="F27" s="12"/>
      <c r="G27" s="12"/>
      <c r="H27" s="12"/>
      <c r="I27" s="11"/>
      <c r="J27" s="12"/>
      <c r="K27" s="12"/>
    </row>
    <row r="28" spans="6:11" ht="12.75">
      <c r="F28" s="12"/>
      <c r="G28" s="12"/>
      <c r="H28" s="12"/>
      <c r="I28" s="11"/>
      <c r="J28" s="12"/>
      <c r="K28" s="12"/>
    </row>
    <row r="29" spans="6:11" ht="12.75">
      <c r="F29" s="12"/>
      <c r="G29" s="12"/>
      <c r="H29" s="12"/>
      <c r="I29" s="11"/>
      <c r="J29" s="12"/>
      <c r="K29" s="12"/>
    </row>
    <row r="30" spans="6:11" ht="12.75">
      <c r="F30" s="12"/>
      <c r="G30" s="12"/>
      <c r="H30" s="12"/>
      <c r="I30" s="11"/>
      <c r="J30" s="12"/>
      <c r="K30" s="12"/>
    </row>
    <row r="31" spans="6:11" ht="12.75">
      <c r="F31" s="12"/>
      <c r="G31" s="12"/>
      <c r="H31" s="12"/>
      <c r="I31" s="11"/>
      <c r="J31" s="12"/>
      <c r="K31" s="12"/>
    </row>
    <row r="32" spans="6:11" ht="12.75">
      <c r="F32" s="12"/>
      <c r="G32" s="12"/>
      <c r="H32" s="12"/>
      <c r="I32" s="11"/>
      <c r="J32" s="12"/>
      <c r="K32" s="12"/>
    </row>
    <row r="33" spans="6:11" ht="12.75">
      <c r="F33" s="12"/>
      <c r="G33" s="12"/>
      <c r="H33" s="12"/>
      <c r="I33" s="11"/>
      <c r="J33" s="12"/>
      <c r="K33" s="12"/>
    </row>
    <row r="34" spans="6:11" ht="12.75">
      <c r="F34" s="12"/>
      <c r="G34" s="12"/>
      <c r="H34" s="12"/>
      <c r="I34" s="11"/>
      <c r="J34" s="12"/>
      <c r="K34" s="12"/>
    </row>
    <row r="35" spans="6:11" ht="12.75">
      <c r="F35" s="12"/>
      <c r="G35" s="12"/>
      <c r="H35" s="12"/>
      <c r="I35" s="11"/>
      <c r="J35" s="12"/>
      <c r="K35" s="12"/>
    </row>
    <row r="36" spans="6:11" ht="12.75">
      <c r="F36" s="12"/>
      <c r="G36" s="12"/>
      <c r="H36" s="12"/>
      <c r="I36" s="11"/>
      <c r="J36" s="12"/>
      <c r="K36" s="12"/>
    </row>
    <row r="37" spans="6:11" ht="12.75">
      <c r="F37" s="12"/>
      <c r="G37" s="12"/>
      <c r="H37" s="12"/>
      <c r="I37" s="11"/>
      <c r="J37" s="12"/>
      <c r="K37" s="12"/>
    </row>
    <row r="38" spans="7:11" ht="12.75">
      <c r="G38" s="12"/>
      <c r="H38" s="12"/>
      <c r="I38" s="11"/>
      <c r="J38" s="12"/>
      <c r="K38" s="12"/>
    </row>
    <row r="39" spans="7:11" ht="12.75">
      <c r="G39" s="12"/>
      <c r="H39" s="12"/>
      <c r="I39" s="11"/>
      <c r="J39" s="12"/>
      <c r="K39" s="12"/>
    </row>
    <row r="40" spans="7:11" ht="12.75">
      <c r="G40" s="12"/>
      <c r="H40" s="12"/>
      <c r="I40" s="11"/>
      <c r="J40" s="12"/>
      <c r="K40" s="12"/>
    </row>
    <row r="41" spans="7:11" ht="12.75">
      <c r="G41" s="12"/>
      <c r="H41" s="12"/>
      <c r="I41" s="11"/>
      <c r="J41" s="12"/>
      <c r="K41" s="12"/>
    </row>
    <row r="42" spans="7:11" ht="12.75">
      <c r="G42" s="12"/>
      <c r="H42" s="12"/>
      <c r="I42" s="11"/>
      <c r="J42" s="12"/>
      <c r="K42" s="12"/>
    </row>
    <row r="43" spans="7:11" ht="12.75">
      <c r="G43" s="12"/>
      <c r="H43" s="12"/>
      <c r="I43" s="11"/>
      <c r="J43" s="12"/>
      <c r="K43" s="12"/>
    </row>
  </sheetData>
  <mergeCells count="30">
    <mergeCell ref="I13:I14"/>
    <mergeCell ref="K13:K14"/>
    <mergeCell ref="I8:I9"/>
    <mergeCell ref="K8:K9"/>
    <mergeCell ref="A13:A14"/>
    <mergeCell ref="B13:B14"/>
    <mergeCell ref="C13:C14"/>
    <mergeCell ref="D13:D14"/>
    <mergeCell ref="E13:E14"/>
    <mergeCell ref="F13:F14"/>
    <mergeCell ref="G13:G14"/>
    <mergeCell ref="H13:H14"/>
    <mergeCell ref="E8:E9"/>
    <mergeCell ref="F8:F9"/>
    <mergeCell ref="G8:G9"/>
    <mergeCell ref="H8:H9"/>
    <mergeCell ref="A8:A9"/>
    <mergeCell ref="B8:B9"/>
    <mergeCell ref="C8:C9"/>
    <mergeCell ref="D8:D9"/>
    <mergeCell ref="A2:A3"/>
    <mergeCell ref="B2:B3"/>
    <mergeCell ref="C2:C3"/>
    <mergeCell ref="D2:D3"/>
    <mergeCell ref="I2:I3"/>
    <mergeCell ref="K2:K3"/>
    <mergeCell ref="E2:E3"/>
    <mergeCell ref="F2:F3"/>
    <mergeCell ref="G2:G3"/>
    <mergeCell ref="H2:H3"/>
  </mergeCells>
  <hyperlinks>
    <hyperlink ref="F2" r:id="rId1" display="FSW CDR RFA 1 Response RevA.doc"/>
    <hyperlink ref="F6" r:id="rId2" display="FSW CDR RFA 4 Response.doc"/>
    <hyperlink ref="F7" r:id="rId3" display="FSW CDR RFA 05 Response.doc"/>
    <hyperlink ref="F8" r:id="rId4" display="FSW CDR RFA 6 Response.doc"/>
    <hyperlink ref="F10" r:id="rId5" display="FSW CDR RFA 07 Response.doc"/>
    <hyperlink ref="F11" r:id="rId6" display="FSW CDR RFA 08 Response.doc"/>
    <hyperlink ref="F12" r:id="rId7" display="FSW CDR RFA 9 Response.doc"/>
    <hyperlink ref="F13" r:id="rId8" display="FSW CDR RFA 10 Response.doc"/>
    <hyperlink ref="F20" r:id="rId9" display="FSW CDR Recommendation 1 Response.doc"/>
    <hyperlink ref="F21" r:id="rId10" display="FSW CDR Recommendation 2 Response RevA.doc"/>
    <hyperlink ref="A4" r:id="rId11" display="Request"/>
    <hyperlink ref="A5" r:id="rId12" display="Request"/>
    <hyperlink ref="A6" r:id="rId13" display="Request"/>
    <hyperlink ref="A7" r:id="rId14" display="Request"/>
    <hyperlink ref="A8" r:id="rId15" display="Request"/>
    <hyperlink ref="A10" r:id="rId16" display="Request"/>
    <hyperlink ref="A11" r:id="rId17" display="Request"/>
    <hyperlink ref="A12" r:id="rId18" display="Request"/>
    <hyperlink ref="A13" r:id="rId19" display="Request"/>
    <hyperlink ref="A15" r:id="rId20" display="Request"/>
    <hyperlink ref="A20" r:id="rId21" display="R1"/>
    <hyperlink ref="A21" r:id="rId22" display="R2"/>
    <hyperlink ref="F5" r:id="rId23" display="FSW CDR RFA 3 Response.doc"/>
    <hyperlink ref="F4" r:id="rId24" display="FSW CDR RFA 2 Response.doc"/>
    <hyperlink ref="F15" r:id="rId25" display="FSW CDR RFA 11 Response RevA.doc"/>
    <hyperlink ref="A2" r:id="rId26" display="Request"/>
    <hyperlink ref="J9" r:id="rId27" display="SC FSW CDR RFAs/RFA 6 Response/Re GLAST Project RFA Response for your Review-SScott.htm"/>
    <hyperlink ref="J6" r:id="rId28" display="SC FSW CDR RFAs/RFA 4 Response/Re GLAST Project RFA Response for your Review.htm"/>
    <hyperlink ref="J5" r:id="rId29" display="SC FSW CDR RFAs/RFA 3 Response/Re GLAST Project RFA Response for your Review.htm"/>
    <hyperlink ref="J12" r:id="rId30" display="SC FSW CDR RFAs/RFA 9 Response/Re GLAST Project RFA Response for your Review.htm"/>
    <hyperlink ref="J14" r:id="rId31" display="SC FSW CDR RFAs/RFA 10 Response/Fwd Re GLAST Project RFA Response for your Review-LS.htm"/>
    <hyperlink ref="J8" r:id="rId32" display="SC FSW CDR RFAs/RFA 6 Response/Re GLAST Project RFA Response for your Review-SSchield.htm"/>
    <hyperlink ref="J13" r:id="rId33" display="SC FSW CDR RFAs/RFA 10 Response/Re GLAST Project RFA Response for your Review-RZ.htm"/>
    <hyperlink ref="J11" r:id="rId34" display="SC FSW CDR RFAs/RFA 8 Response/FW GLAST Project RFA Responses for Originator Review.htm"/>
    <hyperlink ref="J2" r:id="rId35" display="SC FSW CDR RFAs/RFA 1 Response/Re GLAST Project RFA Response for Originator Review-SS.txt"/>
    <hyperlink ref="J3" r:id="rId36" display="SC FSW CDR RFAs/RFA 1 Response/Re FW GLAST Project RFA Response for Originator Review-RZ.txt"/>
  </hyperlinks>
  <printOptions/>
  <pageMargins left="0.75" right="0.75" top="1" bottom="1" header="0.5" footer="0.5"/>
  <pageSetup horizontalDpi="600" verticalDpi="600" orientation="portrait" r:id="rId37"/>
</worksheet>
</file>

<file path=xl/worksheets/sheet17.xml><?xml version="1.0" encoding="utf-8"?>
<worksheet xmlns="http://schemas.openxmlformats.org/spreadsheetml/2006/main" xmlns:r="http://schemas.openxmlformats.org/officeDocument/2006/relationships">
  <dimension ref="A1:M58"/>
  <sheetViews>
    <sheetView workbookViewId="0" topLeftCell="A1">
      <pane ySplit="1" topLeftCell="BM37" activePane="bottomLeft" state="frozen"/>
      <selection pane="topLeft" activeCell="A1" sqref="A1"/>
      <selection pane="bottomLeft" activeCell="A1" sqref="A1"/>
    </sheetView>
  </sheetViews>
  <sheetFormatPr defaultColWidth="9.140625" defaultRowHeight="12.75"/>
  <cols>
    <col min="1" max="1" width="7.28125" style="1" customWidth="1"/>
    <col min="2" max="2" width="48.57421875" style="2" customWidth="1"/>
    <col min="3" max="3" width="20.140625" style="3" customWidth="1"/>
    <col min="4" max="4" width="13.140625" style="3" customWidth="1"/>
    <col min="5" max="5" width="20.140625" style="3" customWidth="1"/>
    <col min="6" max="6" width="10.140625" style="3" customWidth="1"/>
    <col min="7" max="7" width="22.00390625" style="3" customWidth="1"/>
    <col min="8" max="8" width="11.00390625" style="3" customWidth="1"/>
    <col min="9" max="9" width="16.7109375" style="3" customWidth="1"/>
    <col min="10" max="10" width="11.00390625" style="3" customWidth="1"/>
    <col min="11" max="11" width="11.28125" style="3" customWidth="1"/>
    <col min="12" max="12" width="11.00390625" style="3" customWidth="1"/>
    <col min="13" max="16384" width="13.140625" style="2" customWidth="1"/>
  </cols>
  <sheetData>
    <row r="1" spans="1:12" ht="52.5">
      <c r="A1" s="7" t="s">
        <v>2398</v>
      </c>
      <c r="B1" s="7" t="s">
        <v>1498</v>
      </c>
      <c r="C1" s="7" t="s">
        <v>2192</v>
      </c>
      <c r="D1" s="7" t="s">
        <v>1499</v>
      </c>
      <c r="E1" s="7" t="s">
        <v>1500</v>
      </c>
      <c r="F1" s="7" t="s">
        <v>1501</v>
      </c>
      <c r="G1" s="156" t="s">
        <v>873</v>
      </c>
      <c r="H1" s="9" t="s">
        <v>621</v>
      </c>
      <c r="I1" s="9" t="s">
        <v>639</v>
      </c>
      <c r="J1" s="9" t="s">
        <v>622</v>
      </c>
      <c r="K1" s="9" t="s">
        <v>991</v>
      </c>
      <c r="L1" s="9" t="s">
        <v>329</v>
      </c>
    </row>
    <row r="2" spans="1:12" ht="39">
      <c r="A2" s="53">
        <v>1</v>
      </c>
      <c r="B2" s="54" t="s">
        <v>284</v>
      </c>
      <c r="C2" s="55" t="s">
        <v>913</v>
      </c>
      <c r="D2" s="55" t="s">
        <v>866</v>
      </c>
      <c r="E2" s="55" t="s">
        <v>533</v>
      </c>
      <c r="F2" s="56"/>
      <c r="G2" s="147" t="s">
        <v>746</v>
      </c>
      <c r="H2" s="56">
        <v>38204</v>
      </c>
      <c r="I2" s="55" t="s">
        <v>1248</v>
      </c>
      <c r="J2" s="56" t="s">
        <v>1249</v>
      </c>
      <c r="K2" s="55" t="s">
        <v>2438</v>
      </c>
      <c r="L2" s="56">
        <v>38134</v>
      </c>
    </row>
    <row r="3" spans="1:12" ht="39">
      <c r="A3" s="53">
        <v>2</v>
      </c>
      <c r="B3" s="54" t="s">
        <v>409</v>
      </c>
      <c r="C3" s="55" t="s">
        <v>913</v>
      </c>
      <c r="D3" s="55" t="s">
        <v>1506</v>
      </c>
      <c r="E3" s="55" t="s">
        <v>2566</v>
      </c>
      <c r="F3" s="56">
        <v>38219</v>
      </c>
      <c r="G3" s="147" t="s">
        <v>1893</v>
      </c>
      <c r="H3" s="56">
        <v>38240</v>
      </c>
      <c r="I3" s="55" t="s">
        <v>565</v>
      </c>
      <c r="J3" s="56">
        <v>38243</v>
      </c>
      <c r="K3" s="55" t="s">
        <v>982</v>
      </c>
      <c r="L3" s="56">
        <v>38244</v>
      </c>
    </row>
    <row r="4" spans="1:12" ht="26.25">
      <c r="A4" s="99">
        <v>3</v>
      </c>
      <c r="B4" s="8" t="s">
        <v>410</v>
      </c>
      <c r="C4" s="34" t="s">
        <v>867</v>
      </c>
      <c r="D4" s="34" t="s">
        <v>1506</v>
      </c>
      <c r="E4" s="34" t="s">
        <v>868</v>
      </c>
      <c r="F4" s="96" t="s">
        <v>2452</v>
      </c>
      <c r="G4" s="115"/>
      <c r="H4" s="96"/>
      <c r="I4" s="34"/>
      <c r="J4" s="96"/>
      <c r="K4" s="116"/>
      <c r="L4" s="34"/>
    </row>
    <row r="5" spans="1:12" ht="52.5">
      <c r="A5" s="53">
        <v>4</v>
      </c>
      <c r="B5" s="54" t="s">
        <v>2442</v>
      </c>
      <c r="C5" s="55" t="s">
        <v>2327</v>
      </c>
      <c r="D5" s="55" t="s">
        <v>866</v>
      </c>
      <c r="E5" s="55" t="s">
        <v>2559</v>
      </c>
      <c r="F5" s="56">
        <v>38533</v>
      </c>
      <c r="G5" s="106" t="s">
        <v>1531</v>
      </c>
      <c r="H5" s="56" t="s">
        <v>416</v>
      </c>
      <c r="I5" s="55" t="s">
        <v>1093</v>
      </c>
      <c r="J5" s="56">
        <v>38489</v>
      </c>
      <c r="K5" s="147" t="s">
        <v>1948</v>
      </c>
      <c r="L5" s="56">
        <v>38490</v>
      </c>
    </row>
    <row r="6" spans="1:12" ht="26.25">
      <c r="A6" s="320">
        <v>5</v>
      </c>
      <c r="B6" s="322" t="s">
        <v>411</v>
      </c>
      <c r="C6" s="311" t="s">
        <v>2327</v>
      </c>
      <c r="D6" s="311" t="s">
        <v>866</v>
      </c>
      <c r="E6" s="311" t="s">
        <v>532</v>
      </c>
      <c r="F6" s="308">
        <v>38533</v>
      </c>
      <c r="G6" s="106" t="s">
        <v>1532</v>
      </c>
      <c r="H6" s="308" t="s">
        <v>415</v>
      </c>
      <c r="I6" s="311" t="s">
        <v>1093</v>
      </c>
      <c r="J6" s="308">
        <v>38489</v>
      </c>
      <c r="K6" s="318" t="s">
        <v>1948</v>
      </c>
      <c r="L6" s="308">
        <v>38490</v>
      </c>
    </row>
    <row r="7" spans="1:12" ht="12.75">
      <c r="A7" s="289"/>
      <c r="B7" s="290"/>
      <c r="C7" s="291"/>
      <c r="D7" s="291"/>
      <c r="E7" s="291"/>
      <c r="F7" s="332"/>
      <c r="G7" s="148" t="s">
        <v>210</v>
      </c>
      <c r="H7" s="332"/>
      <c r="I7" s="291"/>
      <c r="J7" s="332"/>
      <c r="K7" s="292"/>
      <c r="L7" s="332"/>
    </row>
    <row r="8" spans="1:12" ht="26.25">
      <c r="A8" s="321"/>
      <c r="B8" s="323"/>
      <c r="C8" s="309"/>
      <c r="D8" s="309"/>
      <c r="E8" s="309"/>
      <c r="F8" s="310"/>
      <c r="G8" s="267" t="s">
        <v>211</v>
      </c>
      <c r="H8" s="310"/>
      <c r="I8" s="309"/>
      <c r="J8" s="310"/>
      <c r="K8" s="319"/>
      <c r="L8" s="310"/>
    </row>
    <row r="9" spans="1:12" ht="123" customHeight="1">
      <c r="A9" s="53">
        <v>6</v>
      </c>
      <c r="B9" s="54" t="s">
        <v>745</v>
      </c>
      <c r="C9" s="55" t="s">
        <v>2445</v>
      </c>
      <c r="D9" s="55" t="s">
        <v>866</v>
      </c>
      <c r="E9" s="55" t="s">
        <v>2560</v>
      </c>
      <c r="F9" s="56" t="s">
        <v>2418</v>
      </c>
      <c r="G9" s="106" t="s">
        <v>569</v>
      </c>
      <c r="H9" s="56">
        <v>38218</v>
      </c>
      <c r="I9" s="55" t="s">
        <v>1254</v>
      </c>
      <c r="J9" s="56">
        <v>38245</v>
      </c>
      <c r="K9" s="55" t="s">
        <v>1225</v>
      </c>
      <c r="L9" s="56">
        <v>38248</v>
      </c>
    </row>
    <row r="10" spans="1:12" ht="52.5" customHeight="1">
      <c r="A10" s="320">
        <v>7</v>
      </c>
      <c r="B10" s="322" t="s">
        <v>1012</v>
      </c>
      <c r="C10" s="311" t="s">
        <v>2446</v>
      </c>
      <c r="D10" s="311" t="s">
        <v>866</v>
      </c>
      <c r="E10" s="311" t="s">
        <v>2561</v>
      </c>
      <c r="F10" s="308">
        <v>38472</v>
      </c>
      <c r="G10" s="106" t="s">
        <v>2608</v>
      </c>
      <c r="H10" s="308">
        <v>38204</v>
      </c>
      <c r="I10" s="311" t="s">
        <v>2609</v>
      </c>
      <c r="J10" s="308" t="s">
        <v>2610</v>
      </c>
      <c r="K10" s="318" t="s">
        <v>2172</v>
      </c>
      <c r="L10" s="308">
        <v>38587</v>
      </c>
    </row>
    <row r="11" spans="1:12" ht="12.75">
      <c r="A11" s="289"/>
      <c r="B11" s="290"/>
      <c r="C11" s="291"/>
      <c r="D11" s="291"/>
      <c r="E11" s="291"/>
      <c r="F11" s="332"/>
      <c r="G11" s="106" t="s">
        <v>210</v>
      </c>
      <c r="H11" s="332"/>
      <c r="I11" s="291"/>
      <c r="J11" s="332"/>
      <c r="K11" s="292"/>
      <c r="L11" s="291"/>
    </row>
    <row r="12" spans="1:12" ht="26.25">
      <c r="A12" s="321"/>
      <c r="B12" s="323"/>
      <c r="C12" s="309"/>
      <c r="D12" s="309"/>
      <c r="E12" s="309"/>
      <c r="F12" s="310"/>
      <c r="G12" s="148" t="s">
        <v>211</v>
      </c>
      <c r="H12" s="310"/>
      <c r="I12" s="309"/>
      <c r="J12" s="310"/>
      <c r="K12" s="319"/>
      <c r="L12" s="309"/>
    </row>
    <row r="13" spans="1:12" ht="12.75">
      <c r="A13" s="99">
        <v>8</v>
      </c>
      <c r="B13" s="8" t="s">
        <v>1013</v>
      </c>
      <c r="C13" s="34" t="s">
        <v>869</v>
      </c>
      <c r="D13" s="34" t="s">
        <v>866</v>
      </c>
      <c r="E13" s="34" t="s">
        <v>1027</v>
      </c>
      <c r="F13" s="96" t="s">
        <v>2452</v>
      </c>
      <c r="G13" s="115"/>
      <c r="H13" s="117"/>
      <c r="I13" s="34"/>
      <c r="J13" s="117"/>
      <c r="K13" s="134"/>
      <c r="L13" s="96"/>
    </row>
    <row r="14" spans="1:12" ht="26.25">
      <c r="A14" s="99">
        <v>9</v>
      </c>
      <c r="B14" s="8" t="s">
        <v>2531</v>
      </c>
      <c r="C14" s="34" t="s">
        <v>869</v>
      </c>
      <c r="D14" s="34" t="s">
        <v>866</v>
      </c>
      <c r="E14" s="34" t="s">
        <v>1027</v>
      </c>
      <c r="F14" s="96" t="s">
        <v>2452</v>
      </c>
      <c r="G14" s="115"/>
      <c r="H14" s="96"/>
      <c r="I14" s="34"/>
      <c r="J14" s="114"/>
      <c r="K14" s="34"/>
      <c r="L14" s="96"/>
    </row>
    <row r="15" spans="1:12" ht="26.25" customHeight="1">
      <c r="A15" s="320">
        <v>10</v>
      </c>
      <c r="B15" s="322" t="s">
        <v>1014</v>
      </c>
      <c r="C15" s="311" t="s">
        <v>869</v>
      </c>
      <c r="D15" s="311" t="s">
        <v>1506</v>
      </c>
      <c r="E15" s="311" t="s">
        <v>209</v>
      </c>
      <c r="F15" s="308" t="s">
        <v>2418</v>
      </c>
      <c r="G15" s="148" t="s">
        <v>435</v>
      </c>
      <c r="H15" s="308" t="s">
        <v>2184</v>
      </c>
      <c r="I15" s="311" t="s">
        <v>2137</v>
      </c>
      <c r="J15" s="308">
        <v>38413</v>
      </c>
      <c r="K15" s="318" t="s">
        <v>578</v>
      </c>
      <c r="L15" s="308">
        <v>38419</v>
      </c>
    </row>
    <row r="16" spans="1:12" ht="39">
      <c r="A16" s="289"/>
      <c r="B16" s="290"/>
      <c r="C16" s="291"/>
      <c r="D16" s="291"/>
      <c r="E16" s="291"/>
      <c r="F16" s="332"/>
      <c r="G16" s="106" t="s">
        <v>734</v>
      </c>
      <c r="H16" s="332"/>
      <c r="I16" s="291"/>
      <c r="J16" s="332"/>
      <c r="K16" s="292"/>
      <c r="L16" s="332"/>
    </row>
    <row r="17" spans="1:12" ht="39">
      <c r="A17" s="321"/>
      <c r="B17" s="323"/>
      <c r="C17" s="309"/>
      <c r="D17" s="309"/>
      <c r="E17" s="309"/>
      <c r="F17" s="310"/>
      <c r="G17" s="106" t="s">
        <v>2183</v>
      </c>
      <c r="H17" s="310"/>
      <c r="I17" s="309"/>
      <c r="J17" s="310"/>
      <c r="K17" s="319"/>
      <c r="L17" s="310"/>
    </row>
    <row r="18" spans="1:12" ht="12.75">
      <c r="A18" s="99">
        <v>11</v>
      </c>
      <c r="B18" s="8" t="s">
        <v>870</v>
      </c>
      <c r="C18" s="34" t="s">
        <v>869</v>
      </c>
      <c r="D18" s="34" t="s">
        <v>866</v>
      </c>
      <c r="E18" s="34" t="s">
        <v>1027</v>
      </c>
      <c r="F18" s="96" t="s">
        <v>2452</v>
      </c>
      <c r="G18" s="115"/>
      <c r="H18" s="96"/>
      <c r="I18" s="34"/>
      <c r="J18" s="114"/>
      <c r="K18" s="34"/>
      <c r="L18" s="96"/>
    </row>
    <row r="19" spans="1:12" ht="26.25">
      <c r="A19" s="53">
        <v>12</v>
      </c>
      <c r="B19" s="54" t="s">
        <v>1015</v>
      </c>
      <c r="C19" s="55" t="s">
        <v>1502</v>
      </c>
      <c r="D19" s="55" t="s">
        <v>866</v>
      </c>
      <c r="E19" s="55"/>
      <c r="F19" s="56"/>
      <c r="G19" s="57"/>
      <c r="H19" s="56" t="s">
        <v>2404</v>
      </c>
      <c r="I19" s="55" t="s">
        <v>1248</v>
      </c>
      <c r="J19" s="56"/>
      <c r="K19" s="55" t="s">
        <v>2438</v>
      </c>
      <c r="L19" s="56">
        <v>38134</v>
      </c>
    </row>
    <row r="20" spans="1:12" ht="105">
      <c r="A20" s="99">
        <v>13</v>
      </c>
      <c r="B20" s="8" t="s">
        <v>185</v>
      </c>
      <c r="C20" s="34" t="s">
        <v>1502</v>
      </c>
      <c r="D20" s="34" t="s">
        <v>866</v>
      </c>
      <c r="E20" s="34" t="s">
        <v>1026</v>
      </c>
      <c r="F20" s="96">
        <v>38748</v>
      </c>
      <c r="G20" s="102" t="s">
        <v>289</v>
      </c>
      <c r="H20" s="96">
        <v>38204</v>
      </c>
      <c r="I20" s="34" t="s">
        <v>204</v>
      </c>
      <c r="J20" s="114"/>
      <c r="K20" s="34"/>
      <c r="L20" s="96"/>
    </row>
    <row r="21" spans="1:12" ht="45" customHeight="1">
      <c r="A21" s="320">
        <v>14</v>
      </c>
      <c r="B21" s="322" t="s">
        <v>186</v>
      </c>
      <c r="C21" s="311" t="s">
        <v>184</v>
      </c>
      <c r="D21" s="311" t="s">
        <v>866</v>
      </c>
      <c r="E21" s="311" t="s">
        <v>532</v>
      </c>
      <c r="F21" s="308">
        <v>38503</v>
      </c>
      <c r="G21" s="318" t="s">
        <v>1161</v>
      </c>
      <c r="H21" s="308" t="s">
        <v>2118</v>
      </c>
      <c r="I21" s="311" t="s">
        <v>436</v>
      </c>
      <c r="J21" s="308">
        <v>38511</v>
      </c>
      <c r="K21" s="147" t="s">
        <v>2577</v>
      </c>
      <c r="L21" s="308">
        <v>38520</v>
      </c>
    </row>
    <row r="22" spans="1:12" ht="53.25" customHeight="1">
      <c r="A22" s="321"/>
      <c r="B22" s="323"/>
      <c r="C22" s="309"/>
      <c r="D22" s="309"/>
      <c r="E22" s="309"/>
      <c r="F22" s="310"/>
      <c r="G22" s="319"/>
      <c r="H22" s="310"/>
      <c r="I22" s="309"/>
      <c r="J22" s="310"/>
      <c r="K22" s="147" t="s">
        <v>1162</v>
      </c>
      <c r="L22" s="310"/>
    </row>
    <row r="23" spans="1:12" ht="52.5">
      <c r="A23" s="53">
        <v>15</v>
      </c>
      <c r="B23" s="54" t="s">
        <v>187</v>
      </c>
      <c r="C23" s="55" t="s">
        <v>2447</v>
      </c>
      <c r="D23" s="55" t="s">
        <v>866</v>
      </c>
      <c r="E23" s="55" t="s">
        <v>2562</v>
      </c>
      <c r="F23" s="56" t="s">
        <v>2418</v>
      </c>
      <c r="G23" s="106" t="s">
        <v>2030</v>
      </c>
      <c r="H23" s="56">
        <v>38182</v>
      </c>
      <c r="I23" s="55" t="s">
        <v>750</v>
      </c>
      <c r="J23" s="69">
        <v>38205</v>
      </c>
      <c r="K23" s="88" t="s">
        <v>995</v>
      </c>
      <c r="L23" s="56">
        <v>38210</v>
      </c>
    </row>
    <row r="24" spans="1:12" ht="52.5">
      <c r="A24" s="53">
        <v>16</v>
      </c>
      <c r="B24" s="54" t="s">
        <v>589</v>
      </c>
      <c r="C24" s="55" t="s">
        <v>2447</v>
      </c>
      <c r="D24" s="55" t="s">
        <v>1506</v>
      </c>
      <c r="E24" s="55" t="s">
        <v>871</v>
      </c>
      <c r="F24" s="56" t="s">
        <v>2418</v>
      </c>
      <c r="G24" s="147" t="s">
        <v>902</v>
      </c>
      <c r="H24" s="56">
        <v>38191</v>
      </c>
      <c r="I24" s="55" t="s">
        <v>1106</v>
      </c>
      <c r="J24" s="56">
        <v>38216</v>
      </c>
      <c r="K24" s="147" t="s">
        <v>1107</v>
      </c>
      <c r="L24" s="56">
        <v>38216</v>
      </c>
    </row>
    <row r="25" spans="1:12" ht="52.5">
      <c r="A25" s="53">
        <v>17</v>
      </c>
      <c r="B25" s="54" t="s">
        <v>1</v>
      </c>
      <c r="C25" s="55" t="s">
        <v>2448</v>
      </c>
      <c r="D25" s="55" t="s">
        <v>1506</v>
      </c>
      <c r="E25" s="55" t="s">
        <v>1152</v>
      </c>
      <c r="F25" s="56" t="s">
        <v>769</v>
      </c>
      <c r="G25" s="147" t="s">
        <v>2136</v>
      </c>
      <c r="H25" s="56">
        <v>38229</v>
      </c>
      <c r="I25" s="55" t="s">
        <v>565</v>
      </c>
      <c r="J25" s="56">
        <v>38243</v>
      </c>
      <c r="K25" s="55" t="s">
        <v>2314</v>
      </c>
      <c r="L25" s="56">
        <v>38334</v>
      </c>
    </row>
    <row r="26" spans="1:12" ht="52.5">
      <c r="A26" s="53">
        <v>18</v>
      </c>
      <c r="B26" s="54" t="s">
        <v>983</v>
      </c>
      <c r="C26" s="55" t="s">
        <v>2448</v>
      </c>
      <c r="D26" s="55" t="s">
        <v>866</v>
      </c>
      <c r="E26" s="55" t="s">
        <v>2563</v>
      </c>
      <c r="F26" s="55" t="s">
        <v>2418</v>
      </c>
      <c r="G26" s="147" t="s">
        <v>2029</v>
      </c>
      <c r="H26" s="56">
        <v>38182</v>
      </c>
      <c r="I26" s="55" t="s">
        <v>750</v>
      </c>
      <c r="J26" s="69">
        <v>38205</v>
      </c>
      <c r="K26" s="55" t="s">
        <v>2314</v>
      </c>
      <c r="L26" s="56">
        <v>38334</v>
      </c>
    </row>
    <row r="27" spans="1:12" ht="26.25">
      <c r="A27" s="53">
        <v>19</v>
      </c>
      <c r="B27" s="54" t="s">
        <v>984</v>
      </c>
      <c r="C27" s="55" t="s">
        <v>2448</v>
      </c>
      <c r="D27" s="55" t="s">
        <v>866</v>
      </c>
      <c r="E27" s="55"/>
      <c r="F27" s="56"/>
      <c r="G27" s="60"/>
      <c r="H27" s="56" t="s">
        <v>2404</v>
      </c>
      <c r="I27" s="55" t="s">
        <v>1248</v>
      </c>
      <c r="J27" s="56"/>
      <c r="K27" s="88" t="s">
        <v>2438</v>
      </c>
      <c r="L27" s="56">
        <v>38134</v>
      </c>
    </row>
    <row r="28" spans="1:12" ht="39">
      <c r="A28" s="53">
        <v>20</v>
      </c>
      <c r="B28" s="54" t="s">
        <v>141</v>
      </c>
      <c r="C28" s="55" t="s">
        <v>1405</v>
      </c>
      <c r="D28" s="55" t="s">
        <v>866</v>
      </c>
      <c r="E28" s="55" t="s">
        <v>1026</v>
      </c>
      <c r="F28" s="56" t="s">
        <v>2452</v>
      </c>
      <c r="G28" s="234" t="s">
        <v>1051</v>
      </c>
      <c r="H28" s="56">
        <v>38356</v>
      </c>
      <c r="I28" s="55" t="s">
        <v>2114</v>
      </c>
      <c r="J28" s="56">
        <v>38386</v>
      </c>
      <c r="K28" s="147" t="s">
        <v>1280</v>
      </c>
      <c r="L28" s="56">
        <v>38386</v>
      </c>
    </row>
    <row r="29" spans="1:12" ht="52.5">
      <c r="A29" s="53">
        <v>21</v>
      </c>
      <c r="B29" s="54" t="s">
        <v>126</v>
      </c>
      <c r="C29" s="55" t="s">
        <v>1402</v>
      </c>
      <c r="D29" s="55" t="s">
        <v>1506</v>
      </c>
      <c r="E29" s="55" t="s">
        <v>871</v>
      </c>
      <c r="F29" s="56" t="s">
        <v>2453</v>
      </c>
      <c r="G29" s="147" t="s">
        <v>1396</v>
      </c>
      <c r="H29" s="56">
        <v>38232</v>
      </c>
      <c r="I29" s="55" t="s">
        <v>1397</v>
      </c>
      <c r="J29" s="56" t="s">
        <v>2265</v>
      </c>
      <c r="K29" s="87" t="s">
        <v>2076</v>
      </c>
      <c r="L29" s="56">
        <v>38247</v>
      </c>
    </row>
    <row r="30" spans="1:12" ht="52.5">
      <c r="A30" s="53">
        <v>22</v>
      </c>
      <c r="B30" s="54" t="s">
        <v>1124</v>
      </c>
      <c r="C30" s="55" t="s">
        <v>916</v>
      </c>
      <c r="D30" s="55" t="s">
        <v>866</v>
      </c>
      <c r="E30" s="55" t="s">
        <v>532</v>
      </c>
      <c r="F30" s="56">
        <v>38184</v>
      </c>
      <c r="G30" s="147" t="s">
        <v>2085</v>
      </c>
      <c r="H30" s="56">
        <v>38238</v>
      </c>
      <c r="I30" s="55" t="s">
        <v>2086</v>
      </c>
      <c r="J30" s="56">
        <v>38243</v>
      </c>
      <c r="K30" s="147" t="s">
        <v>2642</v>
      </c>
      <c r="L30" s="56">
        <v>38335</v>
      </c>
    </row>
    <row r="31" spans="1:12" ht="39">
      <c r="A31" s="53">
        <v>23</v>
      </c>
      <c r="B31" s="54" t="s">
        <v>2533</v>
      </c>
      <c r="C31" s="55" t="s">
        <v>916</v>
      </c>
      <c r="D31" s="55" t="s">
        <v>866</v>
      </c>
      <c r="E31" s="55" t="s">
        <v>532</v>
      </c>
      <c r="F31" s="55" t="s">
        <v>2418</v>
      </c>
      <c r="G31" s="147" t="s">
        <v>612</v>
      </c>
      <c r="H31" s="56">
        <v>38208</v>
      </c>
      <c r="I31" s="55" t="s">
        <v>1106</v>
      </c>
      <c r="J31" s="56">
        <v>38217</v>
      </c>
      <c r="K31" s="147" t="s">
        <v>2170</v>
      </c>
      <c r="L31" s="56">
        <v>38217</v>
      </c>
    </row>
    <row r="32" spans="1:12" ht="52.5">
      <c r="A32" s="53">
        <v>24</v>
      </c>
      <c r="B32" s="54" t="s">
        <v>725</v>
      </c>
      <c r="C32" s="55" t="s">
        <v>1474</v>
      </c>
      <c r="D32" s="55" t="s">
        <v>866</v>
      </c>
      <c r="E32" s="55" t="s">
        <v>2564</v>
      </c>
      <c r="F32" s="56" t="s">
        <v>2418</v>
      </c>
      <c r="G32" s="147" t="s">
        <v>747</v>
      </c>
      <c r="H32" s="56">
        <v>38204</v>
      </c>
      <c r="I32" s="55" t="s">
        <v>1106</v>
      </c>
      <c r="J32" s="56">
        <v>38217</v>
      </c>
      <c r="K32" s="55" t="s">
        <v>458</v>
      </c>
      <c r="L32" s="56">
        <v>38217</v>
      </c>
    </row>
    <row r="33" spans="1:12" ht="171">
      <c r="A33" s="53">
        <v>25</v>
      </c>
      <c r="B33" s="54" t="s">
        <v>726</v>
      </c>
      <c r="C33" s="55" t="s">
        <v>1474</v>
      </c>
      <c r="D33" s="55" t="s">
        <v>866</v>
      </c>
      <c r="E33" s="55" t="s">
        <v>407</v>
      </c>
      <c r="F33" s="56" t="s">
        <v>2418</v>
      </c>
      <c r="G33" s="147" t="s">
        <v>729</v>
      </c>
      <c r="H33" s="107" t="s">
        <v>1916</v>
      </c>
      <c r="I33" s="55" t="s">
        <v>2683</v>
      </c>
      <c r="J33" s="56">
        <v>38456</v>
      </c>
      <c r="K33" s="147" t="s">
        <v>482</v>
      </c>
      <c r="L33" s="266">
        <v>38457</v>
      </c>
    </row>
    <row r="34" spans="1:12" ht="52.5">
      <c r="A34" s="53">
        <v>26</v>
      </c>
      <c r="B34" s="54" t="s">
        <v>727</v>
      </c>
      <c r="C34" s="55" t="s">
        <v>1474</v>
      </c>
      <c r="D34" s="55" t="s">
        <v>866</v>
      </c>
      <c r="E34" s="55" t="s">
        <v>407</v>
      </c>
      <c r="F34" s="56">
        <v>38533</v>
      </c>
      <c r="G34" s="147" t="s">
        <v>938</v>
      </c>
      <c r="H34" s="69">
        <v>38310</v>
      </c>
      <c r="I34" s="55" t="s">
        <v>703</v>
      </c>
      <c r="J34" s="56">
        <v>38483</v>
      </c>
      <c r="K34" s="147" t="s">
        <v>1846</v>
      </c>
      <c r="L34" s="56">
        <v>38488</v>
      </c>
    </row>
    <row r="35" spans="1:12" ht="105">
      <c r="A35" s="53">
        <v>27</v>
      </c>
      <c r="B35" s="54" t="s">
        <v>218</v>
      </c>
      <c r="C35" s="55" t="s">
        <v>2450</v>
      </c>
      <c r="D35" s="55" t="s">
        <v>866</v>
      </c>
      <c r="E35" s="55" t="s">
        <v>1026</v>
      </c>
      <c r="F35" s="56" t="s">
        <v>2418</v>
      </c>
      <c r="G35" s="147" t="s">
        <v>748</v>
      </c>
      <c r="H35" s="56">
        <v>38204</v>
      </c>
      <c r="I35" s="55" t="s">
        <v>1106</v>
      </c>
      <c r="J35" s="58">
        <v>38217</v>
      </c>
      <c r="K35" s="55" t="s">
        <v>503</v>
      </c>
      <c r="L35" s="56">
        <v>38246</v>
      </c>
    </row>
    <row r="36" spans="1:12" ht="26.25">
      <c r="A36" s="53">
        <v>28</v>
      </c>
      <c r="B36" s="54" t="s">
        <v>1064</v>
      </c>
      <c r="C36" s="55" t="s">
        <v>1474</v>
      </c>
      <c r="D36" s="55" t="s">
        <v>866</v>
      </c>
      <c r="E36" s="55"/>
      <c r="F36" s="56"/>
      <c r="G36" s="60"/>
      <c r="H36" s="56" t="s">
        <v>2404</v>
      </c>
      <c r="I36" s="55" t="s">
        <v>1248</v>
      </c>
      <c r="J36" s="56"/>
      <c r="K36" s="55" t="s">
        <v>2438</v>
      </c>
      <c r="L36" s="56">
        <v>38134</v>
      </c>
    </row>
    <row r="37" spans="1:12" ht="52.5">
      <c r="A37" s="53">
        <v>29</v>
      </c>
      <c r="B37" s="54" t="s">
        <v>2534</v>
      </c>
      <c r="C37" s="55" t="s">
        <v>492</v>
      </c>
      <c r="D37" s="55" t="s">
        <v>866</v>
      </c>
      <c r="E37" s="55" t="s">
        <v>2491</v>
      </c>
      <c r="F37" s="56">
        <v>38168</v>
      </c>
      <c r="G37" s="147" t="s">
        <v>267</v>
      </c>
      <c r="H37" s="56">
        <v>38174</v>
      </c>
      <c r="I37" s="55" t="s">
        <v>750</v>
      </c>
      <c r="J37" s="69">
        <v>38205</v>
      </c>
      <c r="K37" s="147" t="s">
        <v>2104</v>
      </c>
      <c r="L37" s="56">
        <v>38211</v>
      </c>
    </row>
    <row r="38" spans="1:12" ht="52.5">
      <c r="A38" s="53">
        <v>30</v>
      </c>
      <c r="B38" s="54" t="s">
        <v>1065</v>
      </c>
      <c r="C38" s="55" t="s">
        <v>2451</v>
      </c>
      <c r="D38" s="55" t="s">
        <v>866</v>
      </c>
      <c r="E38" s="55" t="s">
        <v>2563</v>
      </c>
      <c r="F38" s="56" t="s">
        <v>2418</v>
      </c>
      <c r="G38" s="147" t="s">
        <v>2151</v>
      </c>
      <c r="H38" s="56">
        <v>38204</v>
      </c>
      <c r="I38" s="55" t="s">
        <v>132</v>
      </c>
      <c r="J38" s="58">
        <v>38250</v>
      </c>
      <c r="K38" s="147" t="s">
        <v>2439</v>
      </c>
      <c r="L38" s="56">
        <v>38357</v>
      </c>
    </row>
    <row r="39" spans="1:12" ht="52.5">
      <c r="A39" s="53">
        <v>31</v>
      </c>
      <c r="B39" s="54" t="s">
        <v>1066</v>
      </c>
      <c r="C39" s="55" t="s">
        <v>2451</v>
      </c>
      <c r="D39" s="55" t="s">
        <v>866</v>
      </c>
      <c r="E39" s="55" t="s">
        <v>2563</v>
      </c>
      <c r="F39" s="56" t="s">
        <v>2418</v>
      </c>
      <c r="G39" s="147" t="s">
        <v>2083</v>
      </c>
      <c r="H39" s="107" t="s">
        <v>2084</v>
      </c>
      <c r="I39" s="55" t="s">
        <v>1433</v>
      </c>
      <c r="J39" s="56">
        <v>38335</v>
      </c>
      <c r="K39" s="147" t="s">
        <v>2049</v>
      </c>
      <c r="L39" s="56">
        <v>38341</v>
      </c>
    </row>
    <row r="40" spans="1:12" ht="92.25">
      <c r="A40" s="53">
        <v>32</v>
      </c>
      <c r="B40" s="54" t="s">
        <v>2535</v>
      </c>
      <c r="C40" s="55" t="s">
        <v>2536</v>
      </c>
      <c r="D40" s="55" t="s">
        <v>866</v>
      </c>
      <c r="E40" s="55" t="s">
        <v>2565</v>
      </c>
      <c r="F40" s="56" t="s">
        <v>2418</v>
      </c>
      <c r="G40" s="204" t="s">
        <v>2096</v>
      </c>
      <c r="H40" s="56">
        <v>38204</v>
      </c>
      <c r="I40" s="55" t="s">
        <v>565</v>
      </c>
      <c r="J40" s="56">
        <v>38243</v>
      </c>
      <c r="K40" s="55" t="s">
        <v>2315</v>
      </c>
      <c r="L40" s="56">
        <v>38334</v>
      </c>
    </row>
    <row r="41" spans="1:13" ht="92.25">
      <c r="A41" s="99">
        <v>33</v>
      </c>
      <c r="B41" s="8" t="s">
        <v>2537</v>
      </c>
      <c r="C41" s="34" t="s">
        <v>916</v>
      </c>
      <c r="D41" s="34" t="s">
        <v>866</v>
      </c>
      <c r="E41" s="34" t="s">
        <v>2560</v>
      </c>
      <c r="F41" s="96">
        <v>38533</v>
      </c>
      <c r="G41" s="162" t="s">
        <v>2087</v>
      </c>
      <c r="H41" s="117" t="s">
        <v>2088</v>
      </c>
      <c r="I41" s="34" t="s">
        <v>941</v>
      </c>
      <c r="J41" s="96"/>
      <c r="K41" s="34"/>
      <c r="L41" s="96"/>
      <c r="M41" s="2" t="s">
        <v>2443</v>
      </c>
    </row>
    <row r="42" spans="1:12" ht="110.25" customHeight="1">
      <c r="A42" s="320">
        <v>34</v>
      </c>
      <c r="B42" s="322" t="s">
        <v>2538</v>
      </c>
      <c r="C42" s="311" t="s">
        <v>2539</v>
      </c>
      <c r="D42" s="311" t="s">
        <v>866</v>
      </c>
      <c r="E42" s="311" t="s">
        <v>2565</v>
      </c>
      <c r="F42" s="311" t="s">
        <v>2418</v>
      </c>
      <c r="G42" s="318" t="s">
        <v>1828</v>
      </c>
      <c r="H42" s="308" t="s">
        <v>83</v>
      </c>
      <c r="I42" s="311" t="s">
        <v>1829</v>
      </c>
      <c r="J42" s="308" t="s">
        <v>445</v>
      </c>
      <c r="K42" s="147" t="s">
        <v>2544</v>
      </c>
      <c r="L42" s="308">
        <v>38446</v>
      </c>
    </row>
    <row r="43" spans="1:12" ht="87.75" customHeight="1">
      <c r="A43" s="321"/>
      <c r="B43" s="323"/>
      <c r="C43" s="309"/>
      <c r="D43" s="309"/>
      <c r="E43" s="309"/>
      <c r="F43" s="309"/>
      <c r="G43" s="319"/>
      <c r="H43" s="310"/>
      <c r="I43" s="309"/>
      <c r="J43" s="310"/>
      <c r="K43" s="147" t="s">
        <v>2543</v>
      </c>
      <c r="L43" s="310"/>
    </row>
    <row r="44" spans="1:12" ht="87.75" customHeight="1">
      <c r="A44" s="320">
        <v>35</v>
      </c>
      <c r="B44" s="322" t="s">
        <v>2540</v>
      </c>
      <c r="C44" s="311" t="s">
        <v>2541</v>
      </c>
      <c r="D44" s="311" t="s">
        <v>866</v>
      </c>
      <c r="E44" s="311" t="s">
        <v>1026</v>
      </c>
      <c r="F44" s="308" t="s">
        <v>2418</v>
      </c>
      <c r="G44" s="318" t="s">
        <v>749</v>
      </c>
      <c r="H44" s="308">
        <v>38204</v>
      </c>
      <c r="I44" s="311" t="s">
        <v>1106</v>
      </c>
      <c r="J44" s="308">
        <v>38217</v>
      </c>
      <c r="K44" s="147" t="s">
        <v>1881</v>
      </c>
      <c r="L44" s="308">
        <v>38232</v>
      </c>
    </row>
    <row r="45" spans="1:12" ht="52.5">
      <c r="A45" s="321"/>
      <c r="B45" s="323"/>
      <c r="C45" s="309"/>
      <c r="D45" s="309"/>
      <c r="E45" s="309"/>
      <c r="F45" s="310"/>
      <c r="G45" s="319"/>
      <c r="H45" s="310"/>
      <c r="I45" s="309"/>
      <c r="J45" s="310"/>
      <c r="K45" s="147" t="s">
        <v>1882</v>
      </c>
      <c r="L45" s="310"/>
    </row>
    <row r="46" spans="1:12" ht="52.5">
      <c r="A46" s="53">
        <v>36</v>
      </c>
      <c r="B46" s="54" t="s">
        <v>863</v>
      </c>
      <c r="C46" s="55" t="s">
        <v>2449</v>
      </c>
      <c r="D46" s="55" t="s">
        <v>1506</v>
      </c>
      <c r="E46" s="55" t="s">
        <v>1154</v>
      </c>
      <c r="F46" s="55" t="s">
        <v>2418</v>
      </c>
      <c r="G46" s="147" t="s">
        <v>566</v>
      </c>
      <c r="H46" s="56">
        <v>38229</v>
      </c>
      <c r="I46" s="55" t="s">
        <v>565</v>
      </c>
      <c r="J46" s="56">
        <v>38243</v>
      </c>
      <c r="K46" s="55" t="s">
        <v>2052</v>
      </c>
      <c r="L46" s="56">
        <v>38246</v>
      </c>
    </row>
    <row r="47" spans="2:12" ht="12.75">
      <c r="B47" s="1"/>
      <c r="H47" s="12"/>
      <c r="I47" s="12"/>
      <c r="J47" s="12"/>
      <c r="K47" s="44" t="s">
        <v>1023</v>
      </c>
      <c r="L47" s="5">
        <v>36</v>
      </c>
    </row>
    <row r="48" spans="11:12" ht="12.75">
      <c r="K48" s="127" t="s">
        <v>1024</v>
      </c>
      <c r="L48" s="128">
        <v>30</v>
      </c>
    </row>
    <row r="50" spans="1:10" ht="26.25">
      <c r="A50" s="53" t="s">
        <v>154</v>
      </c>
      <c r="B50" s="54" t="s">
        <v>1041</v>
      </c>
      <c r="C50" s="55" t="s">
        <v>915</v>
      </c>
      <c r="D50" s="55" t="s">
        <v>866</v>
      </c>
      <c r="E50" s="55" t="s">
        <v>407</v>
      </c>
      <c r="F50" s="55"/>
      <c r="G50" s="147" t="s">
        <v>2070</v>
      </c>
      <c r="H50" s="56" t="s">
        <v>2071</v>
      </c>
      <c r="I50" s="55" t="s">
        <v>2040</v>
      </c>
      <c r="J50" s="56">
        <v>38443</v>
      </c>
    </row>
    <row r="51" spans="1:10" ht="26.25">
      <c r="A51" s="53" t="s">
        <v>691</v>
      </c>
      <c r="B51" s="54" t="s">
        <v>1042</v>
      </c>
      <c r="C51" s="55" t="s">
        <v>2448</v>
      </c>
      <c r="D51" s="55" t="s">
        <v>866</v>
      </c>
      <c r="E51" s="55" t="s">
        <v>2565</v>
      </c>
      <c r="F51" s="55"/>
      <c r="G51" s="147" t="s">
        <v>484</v>
      </c>
      <c r="H51" s="56">
        <v>38380</v>
      </c>
      <c r="I51" s="55" t="s">
        <v>2040</v>
      </c>
      <c r="J51" s="56">
        <v>38443</v>
      </c>
    </row>
    <row r="52" spans="1:10" ht="26.25">
      <c r="A52" s="53" t="s">
        <v>692</v>
      </c>
      <c r="B52" s="54" t="s">
        <v>2532</v>
      </c>
      <c r="C52" s="55" t="s">
        <v>2448</v>
      </c>
      <c r="D52" s="55" t="s">
        <v>866</v>
      </c>
      <c r="E52" s="55" t="s">
        <v>2565</v>
      </c>
      <c r="F52" s="56"/>
      <c r="G52" s="147" t="s">
        <v>485</v>
      </c>
      <c r="H52" s="56">
        <v>38380</v>
      </c>
      <c r="I52" s="55" t="s">
        <v>2040</v>
      </c>
      <c r="J52" s="56">
        <v>38443</v>
      </c>
    </row>
    <row r="53" spans="1:10" ht="26.25">
      <c r="A53" s="53" t="s">
        <v>693</v>
      </c>
      <c r="B53" s="54" t="s">
        <v>1043</v>
      </c>
      <c r="C53" s="55" t="s">
        <v>2448</v>
      </c>
      <c r="D53" s="55" t="s">
        <v>866</v>
      </c>
      <c r="E53" s="55" t="s">
        <v>2565</v>
      </c>
      <c r="F53" s="55"/>
      <c r="G53" s="147" t="s">
        <v>486</v>
      </c>
      <c r="H53" s="56">
        <v>38380</v>
      </c>
      <c r="I53" s="55" t="s">
        <v>2040</v>
      </c>
      <c r="J53" s="56">
        <v>38443</v>
      </c>
    </row>
    <row r="54" spans="1:10" ht="26.25">
      <c r="A54" s="53" t="s">
        <v>696</v>
      </c>
      <c r="B54" s="54" t="s">
        <v>861</v>
      </c>
      <c r="C54" s="55" t="s">
        <v>1405</v>
      </c>
      <c r="D54" s="55" t="s">
        <v>866</v>
      </c>
      <c r="E54" s="55" t="s">
        <v>2560</v>
      </c>
      <c r="F54" s="55"/>
      <c r="G54" s="147" t="s">
        <v>2038</v>
      </c>
      <c r="H54" s="56">
        <v>38380</v>
      </c>
      <c r="I54" s="55" t="s">
        <v>2040</v>
      </c>
      <c r="J54" s="56">
        <v>38443</v>
      </c>
    </row>
    <row r="55" spans="1:10" ht="26.25">
      <c r="A55" s="53" t="s">
        <v>697</v>
      </c>
      <c r="B55" s="54" t="s">
        <v>862</v>
      </c>
      <c r="C55" s="55" t="s">
        <v>1405</v>
      </c>
      <c r="D55" s="55" t="s">
        <v>866</v>
      </c>
      <c r="E55" s="55" t="s">
        <v>2562</v>
      </c>
      <c r="F55" s="55"/>
      <c r="G55" s="147" t="s">
        <v>2039</v>
      </c>
      <c r="H55" s="56">
        <v>38182</v>
      </c>
      <c r="I55" s="55" t="s">
        <v>1000</v>
      </c>
      <c r="J55" s="56">
        <v>38443</v>
      </c>
    </row>
    <row r="56" spans="1:10" ht="26.25">
      <c r="A56" s="53" t="s">
        <v>699</v>
      </c>
      <c r="B56" s="54" t="s">
        <v>864</v>
      </c>
      <c r="C56" s="55" t="s">
        <v>916</v>
      </c>
      <c r="D56" s="55" t="s">
        <v>866</v>
      </c>
      <c r="E56" s="55" t="s">
        <v>2560</v>
      </c>
      <c r="F56" s="55"/>
      <c r="G56" s="147" t="s">
        <v>308</v>
      </c>
      <c r="H56" s="56">
        <v>38380</v>
      </c>
      <c r="I56" s="55" t="s">
        <v>2040</v>
      </c>
      <c r="J56" s="56">
        <v>38443</v>
      </c>
    </row>
    <row r="57" spans="1:12" ht="26.25">
      <c r="A57" s="53" t="s">
        <v>700</v>
      </c>
      <c r="B57" s="54" t="s">
        <v>865</v>
      </c>
      <c r="C57" s="55" t="s">
        <v>2451</v>
      </c>
      <c r="D57" s="55" t="s">
        <v>866</v>
      </c>
      <c r="E57" s="55" t="s">
        <v>2565</v>
      </c>
      <c r="F57" s="55"/>
      <c r="G57" s="147" t="s">
        <v>487</v>
      </c>
      <c r="H57" s="56">
        <v>38380</v>
      </c>
      <c r="I57" s="55" t="s">
        <v>2040</v>
      </c>
      <c r="J57" s="56">
        <v>38443</v>
      </c>
      <c r="K57" s="12"/>
      <c r="L57" s="12"/>
    </row>
    <row r="58" spans="1:12" ht="12.75">
      <c r="A58" s="118"/>
      <c r="H58" s="12"/>
      <c r="I58" s="12"/>
      <c r="J58" s="12"/>
      <c r="K58" s="12"/>
      <c r="L58" s="12"/>
    </row>
  </sheetData>
  <autoFilter ref="A1:L48"/>
  <mergeCells count="66">
    <mergeCell ref="L6:L8"/>
    <mergeCell ref="J6:J8"/>
    <mergeCell ref="K6:K8"/>
    <mergeCell ref="E6:E8"/>
    <mergeCell ref="F6:F8"/>
    <mergeCell ref="H6:H8"/>
    <mergeCell ref="I6:I8"/>
    <mergeCell ref="A6:A8"/>
    <mergeCell ref="B6:B8"/>
    <mergeCell ref="C6:C8"/>
    <mergeCell ref="D6:D8"/>
    <mergeCell ref="L10:L12"/>
    <mergeCell ref="E10:E12"/>
    <mergeCell ref="F10:F12"/>
    <mergeCell ref="I10:I12"/>
    <mergeCell ref="J10:J12"/>
    <mergeCell ref="H10:H12"/>
    <mergeCell ref="K10:K12"/>
    <mergeCell ref="A10:A12"/>
    <mergeCell ref="B10:B12"/>
    <mergeCell ref="C10:C12"/>
    <mergeCell ref="D10:D12"/>
    <mergeCell ref="J15:J17"/>
    <mergeCell ref="K15:K17"/>
    <mergeCell ref="L15:L17"/>
    <mergeCell ref="E15:E17"/>
    <mergeCell ref="F15:F17"/>
    <mergeCell ref="H15:H17"/>
    <mergeCell ref="I15:I17"/>
    <mergeCell ref="A15:A17"/>
    <mergeCell ref="B15:B17"/>
    <mergeCell ref="C15:C17"/>
    <mergeCell ref="D15:D17"/>
    <mergeCell ref="L42:L43"/>
    <mergeCell ref="J42:J43"/>
    <mergeCell ref="I42:I43"/>
    <mergeCell ref="H42:H43"/>
    <mergeCell ref="C42:C43"/>
    <mergeCell ref="B42:B43"/>
    <mergeCell ref="A42:A43"/>
    <mergeCell ref="G42:G43"/>
    <mergeCell ref="F42:F43"/>
    <mergeCell ref="E42:E43"/>
    <mergeCell ref="D42:D43"/>
    <mergeCell ref="A44:A45"/>
    <mergeCell ref="B44:B45"/>
    <mergeCell ref="C44:C45"/>
    <mergeCell ref="D44:D45"/>
    <mergeCell ref="I44:I45"/>
    <mergeCell ref="J44:J45"/>
    <mergeCell ref="L44:L45"/>
    <mergeCell ref="E44:E45"/>
    <mergeCell ref="F44:F45"/>
    <mergeCell ref="G44:G45"/>
    <mergeCell ref="H44:H45"/>
    <mergeCell ref="A21:A22"/>
    <mergeCell ref="B21:B22"/>
    <mergeCell ref="C21:C22"/>
    <mergeCell ref="D21:D22"/>
    <mergeCell ref="I21:I22"/>
    <mergeCell ref="J21:J22"/>
    <mergeCell ref="L21:L22"/>
    <mergeCell ref="E21:E22"/>
    <mergeCell ref="F21:F22"/>
    <mergeCell ref="G21:G22"/>
    <mergeCell ref="H21:H22"/>
  </mergeCells>
  <hyperlinks>
    <hyperlink ref="B65526" r:id="rId1" display="MPDR RFAs\MPDR RFA 1.ppt"/>
    <hyperlink ref="B65527" r:id="rId2" display="MPDR RFAs\MPDR RFA 2.ppt"/>
    <hyperlink ref="B65528" r:id="rId3" display="MPDR RFAs\MPDR RFA 3.ppt"/>
    <hyperlink ref="B65529" r:id="rId4" display="MPDR RFAs\MPDR RFA 4.ppt"/>
    <hyperlink ref="B65531" r:id="rId5" display="MPDR RFAs\MPDR RFA 5.ppt"/>
    <hyperlink ref="B65532" r:id="rId6" display="MPDR RFAs\MPDR RFA 6.ppt"/>
    <hyperlink ref="B65533" r:id="rId7" display="MPDR RFAs\MPDR RFA 7.ppt"/>
    <hyperlink ref="B65534" r:id="rId8" display="MPDR RFAs\MPDR RFA 8.ppt"/>
    <hyperlink ref="G65529" r:id="rId9" display="MPDR RFA 4 Response.doc"/>
    <hyperlink ref="G65530" r:id="rId10" display="GBM_MPE_Rev1_080103.pdf"/>
    <hyperlink ref="G65528" r:id="rId11" display="MPDR RFA 3 Response.doc"/>
    <hyperlink ref="G65527" r:id="rId12" display="MPDR RFA 2 Response.doc"/>
    <hyperlink ref="G65533" r:id="rId13" display="MPDR RFA 7 Response.doc"/>
    <hyperlink ref="G65534" r:id="rId14" display="MPDR RFA 8 response.doc"/>
    <hyperlink ref="G65532" r:id="rId15" display="MPDR RFA 6 Response.doc"/>
    <hyperlink ref="A2" r:id="rId16" display="Request"/>
    <hyperlink ref="A3" r:id="rId17" display="Request"/>
    <hyperlink ref="A4" r:id="rId18" display="Request"/>
    <hyperlink ref="A5" r:id="rId19" display="Request"/>
    <hyperlink ref="A6" r:id="rId20" display="Request"/>
    <hyperlink ref="A9" r:id="rId21" display="Request"/>
    <hyperlink ref="A10" r:id="rId22" display="Request"/>
    <hyperlink ref="A13" r:id="rId23" display="Request"/>
    <hyperlink ref="A14" r:id="rId24" display="Request"/>
    <hyperlink ref="A15" r:id="rId25" display="Request"/>
    <hyperlink ref="A18" r:id="rId26" display="Request"/>
    <hyperlink ref="A19" r:id="rId27" display="SC CDR RFAs\SC CDR RFA 12.doc"/>
    <hyperlink ref="A20" r:id="rId28" display="SC CDR RFAs\SC CDR RFA 13.doc"/>
    <hyperlink ref="A21" r:id="rId29" display="Request"/>
    <hyperlink ref="A23" r:id="rId30" display="SC CDR RFAs\SC CDR RFA 15.doc"/>
    <hyperlink ref="A24" r:id="rId31" display="SC CDR RFAs\SC CDR RFA 16.doc"/>
    <hyperlink ref="A25" r:id="rId32" display="Request"/>
    <hyperlink ref="A26" r:id="rId33" display="Request"/>
    <hyperlink ref="A27" r:id="rId34" display="SC CDR RFAs\SC CDR RFA 19.doc"/>
    <hyperlink ref="A28" r:id="rId35" display="Request"/>
    <hyperlink ref="A29" r:id="rId36" display="Request"/>
    <hyperlink ref="A30" r:id="rId37" display="SC CDR RFAs\SC CDR RFA 22.doc"/>
    <hyperlink ref="A31" r:id="rId38" display="Request"/>
    <hyperlink ref="A32" r:id="rId39" display="SC CDR RFAs\SC CDR RFA 24.doc"/>
    <hyperlink ref="A33" r:id="rId40" display="Request"/>
    <hyperlink ref="A34" r:id="rId41" display="Request"/>
    <hyperlink ref="A35" r:id="rId42" display="Request"/>
    <hyperlink ref="A36" r:id="rId43" display="Request"/>
    <hyperlink ref="A37" r:id="rId44" display="SC CDR RFAs\SC CDR RFA 29.doc"/>
    <hyperlink ref="A38" r:id="rId45" display="SC CDR RFAs\SC CDR RFA 30.doc"/>
    <hyperlink ref="A39" r:id="rId46" display="Request"/>
    <hyperlink ref="A40" r:id="rId47" display="SC CDR RFAs\SC CDR RFA 32.doc"/>
    <hyperlink ref="A41" r:id="rId48" display="Request"/>
    <hyperlink ref="A42" r:id="rId49" display="Request"/>
    <hyperlink ref="A44" r:id="rId50" display="SC CDR RFAs\SC CDR RFA 35.doc"/>
    <hyperlink ref="A46" r:id="rId51" display="Request"/>
    <hyperlink ref="A50" r:id="rId52" display="R1"/>
    <hyperlink ref="A51" r:id="rId53" display="R2"/>
    <hyperlink ref="A52" r:id="rId54" display="R3"/>
    <hyperlink ref="A53" r:id="rId55" display="R4"/>
    <hyperlink ref="A54" r:id="rId56" display="R5"/>
    <hyperlink ref="A55" r:id="rId57" display="R6"/>
    <hyperlink ref="A56" r:id="rId58" display="R7"/>
    <hyperlink ref="A57" r:id="rId59" display="R8"/>
    <hyperlink ref="G6" r:id="rId60" display="SC CDR RFA 5 Response RevA.doc"/>
    <hyperlink ref="G37" r:id="rId61" display="SC CDR RFA 29 Response.doc"/>
    <hyperlink ref="G55" r:id="rId62" display="SC CDR Recomm 6 Response RevA.doc"/>
    <hyperlink ref="G26" r:id="rId63" display="SC CDR RFA 18 Response.doc"/>
    <hyperlink ref="G23" r:id="rId64" display="SC CDR RFA 15 Response.doc"/>
    <hyperlink ref="G5" r:id="rId65" display="SC CDR RFA 4 Response RevA.doc"/>
    <hyperlink ref="G24" r:id="rId66" display="SC CDR RFA 16 Response.doc"/>
    <hyperlink ref="G2" r:id="rId67" display="SC CDR RFA 1 Response.doc"/>
    <hyperlink ref="G10" r:id="rId68" display="SC CDR RFA 7 Response RevC.doc"/>
    <hyperlink ref="G20" r:id="rId69" display="SC CDR RFA 13 Response RevA.doc"/>
    <hyperlink ref="G32" r:id="rId70" display="SC CDR RFA 24 Response.doc"/>
    <hyperlink ref="G35" r:id="rId71" display="SC CDR RFA 27 Response.doc"/>
    <hyperlink ref="G38" r:id="rId72" display="SC CDR RFA 30 Response RevB.doc"/>
    <hyperlink ref="G40" r:id="rId73" display="SC CDR RFA 32 Response RevA.doc"/>
    <hyperlink ref="G42" r:id="rId74" display="SC CDR RFA 34 Response RevE.doc"/>
    <hyperlink ref="G44" r:id="rId75" display="SC CDR RFA 35 Response.doc"/>
    <hyperlink ref="G21" r:id="rId76" display="SC CDR RFA 14 Response RevC.doc"/>
    <hyperlink ref="G31" r:id="rId77" display="SC CDR RFA 23 Response RevA.doc"/>
    <hyperlink ref="G33" r:id="rId78" display="SC CDR RFA 25 Response RevB.doc"/>
    <hyperlink ref="G9" r:id="rId79" display="SC CDR RFA 6 Response RevA.doc"/>
    <hyperlink ref="G39" r:id="rId80" display="SC CDR RFA 31 Response.doc"/>
    <hyperlink ref="G46" r:id="rId81" display="SC CDR RFA 36 Response RevB.doc"/>
    <hyperlink ref="G25" r:id="rId82" display="SC CDR RFA 17 Response.doc"/>
    <hyperlink ref="G15" r:id="rId83" display="SC CDR RFA 10 Response RevA.doc"/>
    <hyperlink ref="G16" r:id="rId84" display="SAI-TM-2468_GLAST_HF_MECO_Assessments.pdf"/>
    <hyperlink ref="G29" r:id="rId85" display="SC CDR RFA 21 Response RevC.doc"/>
    <hyperlink ref="G41" r:id="rId86" display="SC CDR RFA 33 Response.doc"/>
    <hyperlink ref="G30" r:id="rId87" display="SC CDR RFA 22 Response RevA.doc"/>
    <hyperlink ref="G3" r:id="rId88" display="SC CDR RFA 2 Response.doc"/>
    <hyperlink ref="K38" r:id="rId89" display="SC CDR RFAs/RFA 30 Response/FW GLAST Project RFA Response for Originator Review.txt"/>
    <hyperlink ref="G34" r:id="rId90" display="SC CDR RFA 26 Response RevA.doc"/>
    <hyperlink ref="G28" r:id="rId91" display="SC CDR RFA 20 Response RevA.doc"/>
    <hyperlink ref="G17" r:id="rId92" display="SAI-TM-2625_Delta II HF MECO GLAST Assessment Plan.pdf"/>
    <hyperlink ref="G50" r:id="rId93" display="SC CDR Recomm 1 Response RevA.doc"/>
    <hyperlink ref="G51" r:id="rId94" display="SC CDR Recomm 2 Response.doc"/>
    <hyperlink ref="G52" r:id="rId95" display="SC CDR Recomm 3 Response.doc"/>
    <hyperlink ref="G53" r:id="rId96" display="SC CDR Recomm 4 Response.doc"/>
    <hyperlink ref="G54" r:id="rId97" display="SC CDR Recomm 5 Response RevA.doc"/>
    <hyperlink ref="G56" r:id="rId98" display="SC CDR Recomm 7 Response RevA.doc"/>
    <hyperlink ref="G57" r:id="rId99" display="SC CDR Recomm 8 Response.doc"/>
    <hyperlink ref="K42" r:id="rId100" display="SC CDR RFAs/RFA 34 Response/RE FW GLAST Project RFA Response for Originator Review-RZ.htm"/>
    <hyperlink ref="K43" r:id="rId101" display="SC CDR RFAs/RFA 34 Response/RE FW GLAST Project RFA Response for Originator Review-DG.htm"/>
    <hyperlink ref="K15:K17" r:id="rId102" display="SC CDR RFAs/RFA 10 Response/Re RFA Response for Originator Review--Accepted Response SC  CDR RFA 10.htm"/>
    <hyperlink ref="K28" r:id="rId103" display="SC CDR RFAs/RFA 20 Response/Re GLAST RFA Response for Originator Review.htm"/>
    <hyperlink ref="K39" r:id="rId104" display="SC CDR RFAs/RFA 31 Response/Re GLAST Project RFA Response for Originator Review.txt"/>
    <hyperlink ref="K30" r:id="rId105" display="SC CDR RFAs/RFA 22 Response/Re FW GLAST Project RFA Response for Originator Review.htm"/>
    <hyperlink ref="K45" r:id="rId106" display="SC CDR RFAs/RFA 35 Response/RE GLAST Project RFA Response for Originator Review.htm"/>
    <hyperlink ref="K44" r:id="rId107" display="SC CDR RFAs/RFA 35 Response/FW FW GLAST Project RFA Response for Originator Review-TV.htm"/>
    <hyperlink ref="K31" r:id="rId108" display="SC CDR RFAs/RFA 23 Response/FW GLAST Project RFA Response for Originator Review.htm"/>
    <hyperlink ref="K24" r:id="rId109" display="SP approved via email 8/17/04"/>
    <hyperlink ref="K37" r:id="rId110" display="SC CDR RFAs/RFA 29 Response/FW GLAST Project RFA Response for Originator Review.htm"/>
    <hyperlink ref="G11" r:id="rId111" display="sada apa eval 050114.ppt"/>
    <hyperlink ref="G12" r:id="rId112" display="SC CDR RFAs\RFA 7 Response\APA SOW RevA 050308_COTR.doc"/>
    <hyperlink ref="K33" r:id="rId113" display="SC CDR RFAs/RFA 25 Response/Re GLAST Project RFA Response for Originator Review.htm"/>
    <hyperlink ref="G8" r:id="rId114" display="SC CDR RFAs\RFA 5 Response\APA SOW RevA 050308_COTR.doc"/>
    <hyperlink ref="K34" r:id="rId115" display="SC CDR RFAs/RFA 26 Response/RE GLAST Project RFA Response for Originator Review.htm"/>
    <hyperlink ref="G7" r:id="rId116" display="SC CDR RFAs\RFA 5 Response\sada apa eval 050114.ppt"/>
    <hyperlink ref="K5" r:id="rId117" display="SC CDR RFAs/RFA 4 Response/Re GLAST RFA Responses for Originator Review.txt"/>
    <hyperlink ref="K6:K8" r:id="rId118" display="SC CDR RFAs/RFA 5 Response/Re GLAST RFA Responses for Originator Review.txt"/>
    <hyperlink ref="K21" r:id="rId119" display="SC CDR RFAs/RFA 14 Response/SC CDR RFA 14 Response RevC.doc"/>
    <hyperlink ref="G21:G22" r:id="rId120" display="SC CDR RFA 14 Response RevD.doc"/>
    <hyperlink ref="K22" r:id="rId121" display="SC CDR RFAs/RFA 14 Response/Re FW GLAST Project RFA Response for Originator Review-MB.htm"/>
    <hyperlink ref="K10:K12" r:id="rId122" display="SC CDR RFAs/RFA 7 Response/Re FW GLAST RFA Response for Originator Review - Update.htm"/>
  </hyperlinks>
  <printOptions/>
  <pageMargins left="0.75" right="0.75" top="1" bottom="1" header="0.5" footer="0.5"/>
  <pageSetup horizontalDpi="600" verticalDpi="600" orientation="portrait" r:id="rId123"/>
</worksheet>
</file>

<file path=xl/worksheets/sheet18.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cols>
    <col min="1" max="1" width="7.28125" style="1" customWidth="1"/>
    <col min="2" max="2" width="48.57421875" style="2" customWidth="1"/>
    <col min="3" max="4" width="20.140625" style="3" customWidth="1"/>
    <col min="5" max="5" width="9.28125" style="3" bestFit="1" customWidth="1"/>
    <col min="6" max="6" width="22.00390625" style="3" customWidth="1"/>
    <col min="7" max="7" width="11.00390625" style="3" customWidth="1"/>
    <col min="8" max="8" width="16.7109375" style="3" customWidth="1"/>
    <col min="9" max="11" width="11.00390625" style="3" customWidth="1"/>
    <col min="12" max="16384" width="13.140625" style="2" customWidth="1"/>
  </cols>
  <sheetData>
    <row r="1" spans="1:11" ht="52.5">
      <c r="A1" s="7" t="s">
        <v>2398</v>
      </c>
      <c r="B1" s="7" t="s">
        <v>1498</v>
      </c>
      <c r="C1" s="7" t="s">
        <v>2192</v>
      </c>
      <c r="D1" s="7" t="s">
        <v>1500</v>
      </c>
      <c r="E1" s="7" t="s">
        <v>1501</v>
      </c>
      <c r="F1" s="156" t="s">
        <v>873</v>
      </c>
      <c r="G1" s="9" t="s">
        <v>621</v>
      </c>
      <c r="H1" s="9" t="s">
        <v>639</v>
      </c>
      <c r="I1" s="9" t="s">
        <v>539</v>
      </c>
      <c r="J1" s="9" t="s">
        <v>991</v>
      </c>
      <c r="K1" s="9" t="s">
        <v>329</v>
      </c>
    </row>
    <row r="2" spans="1:11" ht="78.75">
      <c r="A2" s="53">
        <v>1</v>
      </c>
      <c r="B2" s="54" t="s">
        <v>459</v>
      </c>
      <c r="C2" s="55" t="s">
        <v>922</v>
      </c>
      <c r="D2" s="55" t="s">
        <v>923</v>
      </c>
      <c r="E2" s="56">
        <v>38168</v>
      </c>
      <c r="F2" s="147" t="s">
        <v>453</v>
      </c>
      <c r="G2" s="56">
        <v>38142</v>
      </c>
      <c r="H2" s="55" t="s">
        <v>451</v>
      </c>
      <c r="I2" s="56">
        <v>38222</v>
      </c>
      <c r="J2" s="141" t="s">
        <v>2091</v>
      </c>
      <c r="K2" s="56">
        <v>38279</v>
      </c>
    </row>
    <row r="3" spans="1:11" ht="52.5">
      <c r="A3" s="53">
        <v>2</v>
      </c>
      <c r="B3" s="54" t="s">
        <v>924</v>
      </c>
      <c r="C3" s="55" t="s">
        <v>925</v>
      </c>
      <c r="D3" s="55" t="s">
        <v>923</v>
      </c>
      <c r="E3" s="56">
        <v>38168</v>
      </c>
      <c r="F3" s="147" t="s">
        <v>1239</v>
      </c>
      <c r="G3" s="56">
        <v>38127</v>
      </c>
      <c r="H3" s="55" t="s">
        <v>451</v>
      </c>
      <c r="I3" s="56">
        <v>38222</v>
      </c>
      <c r="J3" s="141" t="s">
        <v>2068</v>
      </c>
      <c r="K3" s="56">
        <v>38223</v>
      </c>
    </row>
    <row r="4" spans="1:11" ht="52.5">
      <c r="A4" s="53">
        <v>3</v>
      </c>
      <c r="B4" s="54" t="s">
        <v>1240</v>
      </c>
      <c r="C4" s="55" t="s">
        <v>922</v>
      </c>
      <c r="D4" s="55" t="s">
        <v>1152</v>
      </c>
      <c r="E4" s="56">
        <v>38168</v>
      </c>
      <c r="F4" s="106" t="s">
        <v>1241</v>
      </c>
      <c r="G4" s="56">
        <v>38203</v>
      </c>
      <c r="H4" s="55" t="s">
        <v>452</v>
      </c>
      <c r="I4" s="56">
        <v>38222</v>
      </c>
      <c r="J4" s="147" t="s">
        <v>879</v>
      </c>
      <c r="K4" s="56">
        <v>38222</v>
      </c>
    </row>
    <row r="5" spans="1:11" ht="52.5">
      <c r="A5" s="53">
        <v>4</v>
      </c>
      <c r="B5" s="54" t="s">
        <v>1242</v>
      </c>
      <c r="C5" s="55" t="s">
        <v>922</v>
      </c>
      <c r="D5" s="55" t="s">
        <v>923</v>
      </c>
      <c r="E5" s="56">
        <v>38168</v>
      </c>
      <c r="F5" s="106" t="s">
        <v>1243</v>
      </c>
      <c r="G5" s="56">
        <v>38203</v>
      </c>
      <c r="H5" s="55" t="s">
        <v>452</v>
      </c>
      <c r="I5" s="56">
        <v>38222</v>
      </c>
      <c r="J5" s="147" t="s">
        <v>879</v>
      </c>
      <c r="K5" s="56">
        <v>38222</v>
      </c>
    </row>
    <row r="6" spans="1:11" ht="52.5">
      <c r="A6" s="53">
        <v>5</v>
      </c>
      <c r="B6" s="54" t="s">
        <v>1244</v>
      </c>
      <c r="C6" s="55" t="s">
        <v>922</v>
      </c>
      <c r="D6" s="55" t="s">
        <v>923</v>
      </c>
      <c r="E6" s="56">
        <v>38168</v>
      </c>
      <c r="F6" s="106" t="s">
        <v>1170</v>
      </c>
      <c r="G6" s="56">
        <v>38127</v>
      </c>
      <c r="H6" s="55" t="s">
        <v>452</v>
      </c>
      <c r="I6" s="56">
        <v>38222</v>
      </c>
      <c r="J6" s="147" t="s">
        <v>879</v>
      </c>
      <c r="K6" s="56">
        <v>38222</v>
      </c>
    </row>
    <row r="7" spans="1:11" ht="52.5">
      <c r="A7" s="53">
        <v>6</v>
      </c>
      <c r="B7" s="54" t="s">
        <v>1171</v>
      </c>
      <c r="C7" s="55" t="s">
        <v>922</v>
      </c>
      <c r="D7" s="55" t="s">
        <v>923</v>
      </c>
      <c r="E7" s="56">
        <v>38168</v>
      </c>
      <c r="F7" s="106" t="s">
        <v>285</v>
      </c>
      <c r="G7" s="56">
        <v>38127</v>
      </c>
      <c r="H7" s="55" t="s">
        <v>452</v>
      </c>
      <c r="I7" s="56">
        <v>38222</v>
      </c>
      <c r="J7" s="147" t="s">
        <v>879</v>
      </c>
      <c r="K7" s="56">
        <v>38222</v>
      </c>
    </row>
    <row r="8" spans="1:11" ht="52.5">
      <c r="A8" s="53">
        <v>7</v>
      </c>
      <c r="B8" s="54" t="s">
        <v>1419</v>
      </c>
      <c r="C8" s="55" t="s">
        <v>2487</v>
      </c>
      <c r="D8" s="55" t="s">
        <v>573</v>
      </c>
      <c r="E8" s="56">
        <v>38168</v>
      </c>
      <c r="F8" s="106" t="s">
        <v>1420</v>
      </c>
      <c r="G8" s="56">
        <v>38217</v>
      </c>
      <c r="H8" s="55" t="s">
        <v>452</v>
      </c>
      <c r="I8" s="56">
        <v>38222</v>
      </c>
      <c r="J8" s="141" t="s">
        <v>816</v>
      </c>
      <c r="K8" s="56">
        <v>38274</v>
      </c>
    </row>
    <row r="9" spans="1:11" ht="52.5">
      <c r="A9" s="53">
        <v>8</v>
      </c>
      <c r="B9" s="54" t="s">
        <v>1421</v>
      </c>
      <c r="C9" s="55" t="s">
        <v>869</v>
      </c>
      <c r="D9" s="55" t="s">
        <v>246</v>
      </c>
      <c r="E9" s="56">
        <v>38168</v>
      </c>
      <c r="F9" s="106" t="s">
        <v>247</v>
      </c>
      <c r="G9" s="69">
        <v>38217</v>
      </c>
      <c r="H9" s="55" t="s">
        <v>452</v>
      </c>
      <c r="I9" s="56">
        <v>38222</v>
      </c>
      <c r="J9" s="88" t="s">
        <v>767</v>
      </c>
      <c r="K9" s="56">
        <v>38222</v>
      </c>
    </row>
    <row r="10" spans="1:11" ht="52.5">
      <c r="A10" s="53">
        <v>9</v>
      </c>
      <c r="B10" s="54" t="s">
        <v>1229</v>
      </c>
      <c r="C10" s="55" t="s">
        <v>922</v>
      </c>
      <c r="D10" s="55" t="s">
        <v>923</v>
      </c>
      <c r="E10" s="56">
        <v>38168</v>
      </c>
      <c r="F10" s="106" t="s">
        <v>2072</v>
      </c>
      <c r="G10" s="56" t="s">
        <v>2073</v>
      </c>
      <c r="H10" s="55" t="s">
        <v>452</v>
      </c>
      <c r="I10" s="56" t="s">
        <v>2074</v>
      </c>
      <c r="J10" s="141" t="s">
        <v>1063</v>
      </c>
      <c r="K10" s="56">
        <v>38462</v>
      </c>
    </row>
    <row r="11" spans="1:11" ht="39">
      <c r="A11" s="53">
        <v>10</v>
      </c>
      <c r="B11" s="54" t="s">
        <v>1230</v>
      </c>
      <c r="C11" s="55" t="s">
        <v>1231</v>
      </c>
      <c r="D11" s="55" t="s">
        <v>573</v>
      </c>
      <c r="E11" s="56">
        <v>38168</v>
      </c>
      <c r="F11" s="106" t="s">
        <v>74</v>
      </c>
      <c r="G11" s="56">
        <v>38191</v>
      </c>
      <c r="H11" s="55" t="s">
        <v>1911</v>
      </c>
      <c r="I11" s="56">
        <v>38278</v>
      </c>
      <c r="J11" s="141" t="s">
        <v>2647</v>
      </c>
      <c r="K11" s="56">
        <v>38285</v>
      </c>
    </row>
    <row r="12" spans="1:11" ht="39">
      <c r="A12" s="53">
        <v>11</v>
      </c>
      <c r="B12" s="54" t="s">
        <v>1232</v>
      </c>
      <c r="C12" s="55" t="s">
        <v>1231</v>
      </c>
      <c r="D12" s="55" t="s">
        <v>209</v>
      </c>
      <c r="E12" s="56">
        <v>38168</v>
      </c>
      <c r="F12" s="106" t="s">
        <v>766</v>
      </c>
      <c r="G12" s="56">
        <v>38222</v>
      </c>
      <c r="H12" s="55" t="s">
        <v>2301</v>
      </c>
      <c r="I12" s="58">
        <v>38224</v>
      </c>
      <c r="J12" s="141" t="s">
        <v>2647</v>
      </c>
      <c r="K12" s="56">
        <v>38285</v>
      </c>
    </row>
    <row r="13" spans="1:12" ht="52.5">
      <c r="A13" s="53">
        <v>12</v>
      </c>
      <c r="B13" s="54" t="s">
        <v>248</v>
      </c>
      <c r="C13" s="55" t="s">
        <v>869</v>
      </c>
      <c r="D13" s="55" t="s">
        <v>209</v>
      </c>
      <c r="E13" s="56">
        <v>38168</v>
      </c>
      <c r="F13" s="106" t="s">
        <v>73</v>
      </c>
      <c r="G13" s="56">
        <v>38230</v>
      </c>
      <c r="H13" s="55" t="s">
        <v>1911</v>
      </c>
      <c r="I13" s="56">
        <v>38278</v>
      </c>
      <c r="J13" s="147" t="s">
        <v>356</v>
      </c>
      <c r="K13" s="56">
        <v>38471</v>
      </c>
      <c r="L13" s="2" t="s">
        <v>1874</v>
      </c>
    </row>
    <row r="14" spans="1:11" ht="52.5">
      <c r="A14" s="53">
        <v>13</v>
      </c>
      <c r="B14" s="167" t="s">
        <v>249</v>
      </c>
      <c r="C14" s="55" t="s">
        <v>250</v>
      </c>
      <c r="D14" s="55" t="s">
        <v>923</v>
      </c>
      <c r="E14" s="56">
        <v>38168</v>
      </c>
      <c r="F14" s="147" t="s">
        <v>251</v>
      </c>
      <c r="G14" s="56">
        <v>38141</v>
      </c>
      <c r="H14" s="55" t="s">
        <v>452</v>
      </c>
      <c r="I14" s="56">
        <v>38222</v>
      </c>
      <c r="J14" s="141" t="s">
        <v>188</v>
      </c>
      <c r="K14" s="56">
        <v>38233</v>
      </c>
    </row>
    <row r="15" spans="10:11" ht="12.75">
      <c r="J15" s="44" t="s">
        <v>1023</v>
      </c>
      <c r="K15" s="5">
        <v>13</v>
      </c>
    </row>
    <row r="16" spans="10:11" ht="12.75">
      <c r="J16" s="44" t="s">
        <v>1024</v>
      </c>
      <c r="K16" s="5">
        <v>13</v>
      </c>
    </row>
  </sheetData>
  <hyperlinks>
    <hyperlink ref="B65485" r:id="rId1" display="MPDR RFAs\MPDR RFA 1.ppt"/>
    <hyperlink ref="B65486" r:id="rId2" display="MPDR RFAs\MPDR RFA 2.ppt"/>
    <hyperlink ref="B65487" r:id="rId3" display="MPDR RFAs\MPDR RFA 3.ppt"/>
    <hyperlink ref="B65488" r:id="rId4" display="MPDR RFAs\MPDR RFA 4.ppt"/>
    <hyperlink ref="B65490" r:id="rId5" display="MPDR RFAs\MPDR RFA 5.ppt"/>
    <hyperlink ref="B65491" r:id="rId6" display="MPDR RFAs\MPDR RFA 6.ppt"/>
    <hyperlink ref="B65492" r:id="rId7" display="MPDR RFAs\MPDR RFA 7.ppt"/>
    <hyperlink ref="B65493" r:id="rId8" display="MPDR RFAs\MPDR RFA 8.ppt"/>
    <hyperlink ref="F65488" r:id="rId9" display="MPDR RFA 4 Response.doc"/>
    <hyperlink ref="F65489" r:id="rId10" display="GBM_MPE_Rev1_080103.pdf"/>
    <hyperlink ref="F65487" r:id="rId11" display="MPDR RFA 3 Response.doc"/>
    <hyperlink ref="F65486" r:id="rId12" display="MPDR RFA 2 Response.doc"/>
    <hyperlink ref="F65492" r:id="rId13" display="MPDR RFA 7 Response.doc"/>
    <hyperlink ref="F65493" r:id="rId14" display="MPDR RFA 8 response.doc"/>
    <hyperlink ref="F65491" r:id="rId15" display="MPDR RFA 6 Response.doc"/>
    <hyperlink ref="F3" r:id="rId16" display="AETD Pointing Review RFA 2 Response.doc"/>
    <hyperlink ref="F6" r:id="rId17" display="AETD Pointing Review RFA 5 Response.doc"/>
    <hyperlink ref="F7" r:id="rId18" display="AETD Pointing Review RFA 6 Response.doc"/>
    <hyperlink ref="F10" r:id="rId19" display="AETD Pointing Review RFA 9 Response RevA.doc"/>
    <hyperlink ref="A2" r:id="rId20" display="Request"/>
    <hyperlink ref="A3" r:id="rId21" display="Request"/>
    <hyperlink ref="A4" r:id="rId22" display="Request"/>
    <hyperlink ref="A5" r:id="rId23" display="Request"/>
    <hyperlink ref="A6" r:id="rId24" display="AETD Pointing Peer Review 1 RFAs\Pointing Peer Review RFA 5.doc"/>
    <hyperlink ref="A7" r:id="rId25" display="AETD Pointing Peer Review 1 RFAs\Pointing Peer Review RFA 6.doc"/>
    <hyperlink ref="A8" r:id="rId26" display="Request"/>
    <hyperlink ref="A9" r:id="rId27" display="Request"/>
    <hyperlink ref="A10" r:id="rId28" display="AETD Pointing Peer Review 1 RFAs\Pointing Peer Review RFA 9.doc"/>
    <hyperlink ref="A11" r:id="rId29" display="Request"/>
    <hyperlink ref="A12" r:id="rId30" display="Request"/>
    <hyperlink ref="A13" r:id="rId31" display="Request"/>
    <hyperlink ref="A14" r:id="rId32" display="Request"/>
    <hyperlink ref="F14" r:id="rId33" display="AETD Pointing Review RFA 13 Response.doc"/>
    <hyperlink ref="F2" r:id="rId34" display="AETD Pointing Review RFA 1 Response RevB.doc"/>
    <hyperlink ref="F11" r:id="rId35" display="AETD Pointing Review RFA 10 Response RevC.doc"/>
    <hyperlink ref="F4" r:id="rId36" display="AETD Pointing Review RFA 3 Response.doc"/>
    <hyperlink ref="F5" r:id="rId37" display="AETD Pointing Review RFA 4 Response.doc"/>
    <hyperlink ref="F9" r:id="rId38" display="AETD Pointing Review RFA 8 Response.doc"/>
    <hyperlink ref="F8" r:id="rId39" display="AETD Pointing Review RFA 7 Response.doc"/>
    <hyperlink ref="F12" r:id="rId40" display="AETD Pointing Review RFA 11 Response.doc"/>
    <hyperlink ref="F13" r:id="rId41" display="AETD Pointing Review RFA 12 Response RevC.doc"/>
    <hyperlink ref="J4" r:id="rId42" display="AETD Pointing Peer Review 1 RFAs/RFA 3 Response/RE GLAST Pointing Peer Review RFA Responses.htm"/>
    <hyperlink ref="J5" r:id="rId43" display="AETD Pointing Peer Review 1 RFAs/RFA 4 Response/RE GLAST Pointing Peer Review RFA Responses.htm"/>
    <hyperlink ref="J6" r:id="rId44" display="AETD Pointing Peer Review 1 RFAs/RFA 5 Response/RE GLAST Pointing Peer Review RFA Responses.htm"/>
    <hyperlink ref="J7" r:id="rId45" display="AETD Pointing Peer Review 1 RFAs/RFA 6 Response/RE GLAST Pointing Peer Review RFA Responses.htm"/>
    <hyperlink ref="J13" r:id="rId46" display="AETD Pointing Peer Review 1 RFAs/RFA 12 Response/Re FW GLAST Pointing Peer Review RFA Response.htm"/>
  </hyperlinks>
  <printOptions/>
  <pageMargins left="0.75" right="0.75" top="1" bottom="1" header="0.5" footer="0.5"/>
  <pageSetup horizontalDpi="600" verticalDpi="600" orientation="portrait" r:id="rId47"/>
</worksheet>
</file>

<file path=xl/worksheets/sheet19.xml><?xml version="1.0" encoding="utf-8"?>
<worksheet xmlns="http://schemas.openxmlformats.org/spreadsheetml/2006/main" xmlns:r="http://schemas.openxmlformats.org/officeDocument/2006/relationships">
  <dimension ref="A1:K47"/>
  <sheetViews>
    <sheetView workbookViewId="0" topLeftCell="A1">
      <selection activeCell="A1" sqref="A1"/>
    </sheetView>
  </sheetViews>
  <sheetFormatPr defaultColWidth="9.140625" defaultRowHeight="12.75"/>
  <cols>
    <col min="1" max="1" width="8.00390625" style="1" customWidth="1"/>
    <col min="2" max="2" width="7.28125" style="1" customWidth="1"/>
    <col min="3" max="3" width="48.57421875" style="2" customWidth="1"/>
    <col min="4" max="5" width="20.140625" style="3" customWidth="1"/>
    <col min="6" max="6" width="10.140625" style="3" customWidth="1"/>
    <col min="7" max="7" width="22.00390625" style="3" customWidth="1"/>
    <col min="8" max="10" width="11.00390625" style="3" customWidth="1"/>
    <col min="11" max="16384" width="13.140625" style="2" customWidth="1"/>
  </cols>
  <sheetData>
    <row r="1" spans="1:10" ht="52.5">
      <c r="A1" s="7" t="s">
        <v>2398</v>
      </c>
      <c r="B1" s="7" t="s">
        <v>2630</v>
      </c>
      <c r="C1" s="7" t="s">
        <v>2190</v>
      </c>
      <c r="D1" s="7" t="s">
        <v>1853</v>
      </c>
      <c r="E1" s="7" t="s">
        <v>1500</v>
      </c>
      <c r="F1" s="7" t="s">
        <v>1860</v>
      </c>
      <c r="G1" s="76" t="s">
        <v>873</v>
      </c>
      <c r="H1" s="9" t="s">
        <v>991</v>
      </c>
      <c r="I1" s="9" t="s">
        <v>329</v>
      </c>
      <c r="J1" s="9" t="s">
        <v>1144</v>
      </c>
    </row>
    <row r="2" spans="1:10" s="123" customFormat="1" ht="12.75" customHeight="1">
      <c r="A2" s="320" t="s">
        <v>2635</v>
      </c>
      <c r="B2" s="297" t="s">
        <v>2631</v>
      </c>
      <c r="C2" s="322" t="s">
        <v>2697</v>
      </c>
      <c r="D2" s="311" t="s">
        <v>775</v>
      </c>
      <c r="E2" s="311" t="s">
        <v>2194</v>
      </c>
      <c r="F2" s="308">
        <v>38196</v>
      </c>
      <c r="G2" s="205" t="s">
        <v>2146</v>
      </c>
      <c r="H2" s="293">
        <v>38433</v>
      </c>
      <c r="I2" s="293">
        <v>38433</v>
      </c>
      <c r="J2" s="293">
        <v>38444</v>
      </c>
    </row>
    <row r="3" spans="1:10" ht="12.75">
      <c r="A3" s="289"/>
      <c r="B3" s="280"/>
      <c r="C3" s="290"/>
      <c r="D3" s="291"/>
      <c r="E3" s="291"/>
      <c r="F3" s="332"/>
      <c r="G3" s="258" t="s">
        <v>2147</v>
      </c>
      <c r="H3" s="281"/>
      <c r="I3" s="279"/>
      <c r="J3" s="279"/>
    </row>
    <row r="4" spans="1:10" ht="26.25" customHeight="1">
      <c r="A4" s="321"/>
      <c r="B4" s="298"/>
      <c r="C4" s="323"/>
      <c r="D4" s="309"/>
      <c r="E4" s="309"/>
      <c r="F4" s="310"/>
      <c r="G4" s="147" t="s">
        <v>2264</v>
      </c>
      <c r="H4" s="294"/>
      <c r="I4" s="301"/>
      <c r="J4" s="301"/>
    </row>
    <row r="5" spans="1:10" ht="26.25">
      <c r="A5" s="53" t="s">
        <v>2636</v>
      </c>
      <c r="B5" s="121" t="s">
        <v>2632</v>
      </c>
      <c r="C5" s="54" t="s">
        <v>2698</v>
      </c>
      <c r="D5" s="55" t="s">
        <v>1192</v>
      </c>
      <c r="E5" s="55" t="s">
        <v>1854</v>
      </c>
      <c r="F5" s="56">
        <v>38184</v>
      </c>
      <c r="G5" s="205" t="s">
        <v>2267</v>
      </c>
      <c r="H5" s="56">
        <v>38273</v>
      </c>
      <c r="I5" s="56">
        <v>38273</v>
      </c>
      <c r="J5" s="56">
        <v>38334</v>
      </c>
    </row>
    <row r="6" spans="1:10" ht="26.25">
      <c r="A6" s="53" t="s">
        <v>2637</v>
      </c>
      <c r="B6" s="121" t="s">
        <v>2633</v>
      </c>
      <c r="C6" s="54" t="s">
        <v>1818</v>
      </c>
      <c r="D6" s="55" t="s">
        <v>1192</v>
      </c>
      <c r="E6" s="55" t="s">
        <v>1855</v>
      </c>
      <c r="F6" s="56">
        <v>38190</v>
      </c>
      <c r="G6" s="106" t="s">
        <v>2108</v>
      </c>
      <c r="H6" s="142">
        <v>38196</v>
      </c>
      <c r="I6" s="56">
        <v>38197</v>
      </c>
      <c r="J6" s="56">
        <v>38217</v>
      </c>
    </row>
    <row r="7" spans="1:10" ht="26.25" customHeight="1">
      <c r="A7" s="320" t="s">
        <v>2638</v>
      </c>
      <c r="B7" s="297" t="s">
        <v>2634</v>
      </c>
      <c r="C7" s="322" t="s">
        <v>1819</v>
      </c>
      <c r="D7" s="311" t="s">
        <v>1192</v>
      </c>
      <c r="E7" s="311" t="s">
        <v>1854</v>
      </c>
      <c r="F7" s="308">
        <v>38184</v>
      </c>
      <c r="G7" s="106" t="s">
        <v>2109</v>
      </c>
      <c r="H7" s="308">
        <v>38196</v>
      </c>
      <c r="I7" s="308">
        <v>38198</v>
      </c>
      <c r="J7" s="308">
        <v>38217</v>
      </c>
    </row>
    <row r="8" spans="1:10" ht="12.75">
      <c r="A8" s="289"/>
      <c r="B8" s="280"/>
      <c r="C8" s="290"/>
      <c r="D8" s="291"/>
      <c r="E8" s="291"/>
      <c r="F8" s="332"/>
      <c r="G8" s="106" t="s">
        <v>934</v>
      </c>
      <c r="H8" s="332"/>
      <c r="I8" s="332"/>
      <c r="J8" s="332"/>
    </row>
    <row r="9" spans="1:10" ht="26.25">
      <c r="A9" s="321"/>
      <c r="B9" s="298"/>
      <c r="C9" s="323"/>
      <c r="D9" s="309"/>
      <c r="E9" s="309"/>
      <c r="F9" s="310"/>
      <c r="G9" s="106" t="s">
        <v>935</v>
      </c>
      <c r="H9" s="310"/>
      <c r="I9" s="310"/>
      <c r="J9" s="310"/>
    </row>
    <row r="10" spans="1:11" ht="118.5">
      <c r="A10" s="99" t="s">
        <v>2639</v>
      </c>
      <c r="B10" s="32" t="s">
        <v>2640</v>
      </c>
      <c r="C10" s="8" t="s">
        <v>1820</v>
      </c>
      <c r="D10" s="34" t="s">
        <v>1192</v>
      </c>
      <c r="E10" s="34" t="s">
        <v>1854</v>
      </c>
      <c r="F10" s="96">
        <v>38196</v>
      </c>
      <c r="G10" s="102" t="s">
        <v>1870</v>
      </c>
      <c r="H10" s="116" t="s">
        <v>2360</v>
      </c>
      <c r="I10" s="96"/>
      <c r="J10" s="96"/>
      <c r="K10" s="2" t="s">
        <v>2224</v>
      </c>
    </row>
    <row r="11" spans="1:11" ht="118.5">
      <c r="A11" s="99" t="s">
        <v>2644</v>
      </c>
      <c r="B11" s="32" t="s">
        <v>2645</v>
      </c>
      <c r="C11" s="8" t="s">
        <v>1821</v>
      </c>
      <c r="D11" s="34" t="s">
        <v>1849</v>
      </c>
      <c r="E11" s="34" t="s">
        <v>1855</v>
      </c>
      <c r="F11" s="96">
        <v>38196</v>
      </c>
      <c r="G11" s="102" t="s">
        <v>2069</v>
      </c>
      <c r="H11" s="34"/>
      <c r="I11" s="34"/>
      <c r="J11" s="34"/>
      <c r="K11" s="2" t="s">
        <v>1455</v>
      </c>
    </row>
    <row r="12" spans="1:10" ht="26.25">
      <c r="A12" s="53" t="s">
        <v>2646</v>
      </c>
      <c r="B12" s="121" t="s">
        <v>2650</v>
      </c>
      <c r="C12" s="54" t="s">
        <v>1822</v>
      </c>
      <c r="D12" s="55" t="s">
        <v>1849</v>
      </c>
      <c r="E12" s="55" t="s">
        <v>1855</v>
      </c>
      <c r="F12" s="56">
        <v>38184</v>
      </c>
      <c r="G12" s="148" t="s">
        <v>1119</v>
      </c>
      <c r="H12" s="56">
        <v>38187</v>
      </c>
      <c r="I12" s="56">
        <v>38188</v>
      </c>
      <c r="J12" s="56">
        <v>38189</v>
      </c>
    </row>
    <row r="13" spans="1:10" s="123" customFormat="1" ht="26.25">
      <c r="A13" s="90" t="s">
        <v>2651</v>
      </c>
      <c r="B13" s="174" t="s">
        <v>2652</v>
      </c>
      <c r="C13" s="91" t="s">
        <v>1823</v>
      </c>
      <c r="D13" s="89" t="s">
        <v>1850</v>
      </c>
      <c r="E13" s="89" t="s">
        <v>2194</v>
      </c>
      <c r="F13" s="58">
        <v>38196</v>
      </c>
      <c r="G13" s="106" t="s">
        <v>1307</v>
      </c>
      <c r="H13" s="58">
        <v>38246</v>
      </c>
      <c r="I13" s="58">
        <v>38257</v>
      </c>
      <c r="J13" s="58">
        <v>38313</v>
      </c>
    </row>
    <row r="14" spans="1:10" ht="26.25">
      <c r="A14" s="320" t="s">
        <v>2653</v>
      </c>
      <c r="B14" s="297" t="s">
        <v>2654</v>
      </c>
      <c r="C14" s="322" t="s">
        <v>1824</v>
      </c>
      <c r="D14" s="311" t="s">
        <v>494</v>
      </c>
      <c r="E14" s="311" t="s">
        <v>1856</v>
      </c>
      <c r="F14" s="308">
        <v>38275</v>
      </c>
      <c r="G14" s="106" t="s">
        <v>127</v>
      </c>
      <c r="H14" s="308">
        <v>38565</v>
      </c>
      <c r="I14" s="308">
        <v>38630</v>
      </c>
      <c r="J14" s="308">
        <v>38632</v>
      </c>
    </row>
    <row r="15" spans="1:10" ht="39">
      <c r="A15" s="321"/>
      <c r="B15" s="298"/>
      <c r="C15" s="323"/>
      <c r="D15" s="309"/>
      <c r="E15" s="309"/>
      <c r="F15" s="310"/>
      <c r="G15" s="106" t="s">
        <v>2262</v>
      </c>
      <c r="H15" s="310"/>
      <c r="I15" s="310"/>
      <c r="J15" s="310"/>
    </row>
    <row r="16" spans="1:10" ht="12.75">
      <c r="A16" s="320" t="s">
        <v>2655</v>
      </c>
      <c r="B16" s="297" t="s">
        <v>2656</v>
      </c>
      <c r="C16" s="322" t="s">
        <v>1825</v>
      </c>
      <c r="D16" s="311" t="s">
        <v>494</v>
      </c>
      <c r="E16" s="311" t="s">
        <v>1857</v>
      </c>
      <c r="F16" s="308">
        <v>38204</v>
      </c>
      <c r="G16" s="148" t="s">
        <v>75</v>
      </c>
      <c r="H16" s="308">
        <v>38422</v>
      </c>
      <c r="I16" s="308">
        <v>38427</v>
      </c>
      <c r="J16" s="308">
        <v>38428</v>
      </c>
    </row>
    <row r="17" spans="1:10" ht="26.25">
      <c r="A17" s="321"/>
      <c r="B17" s="298"/>
      <c r="C17" s="323"/>
      <c r="D17" s="309"/>
      <c r="E17" s="309"/>
      <c r="F17" s="310"/>
      <c r="G17" s="148" t="s">
        <v>76</v>
      </c>
      <c r="H17" s="309"/>
      <c r="I17" s="310"/>
      <c r="J17" s="310"/>
    </row>
    <row r="18" spans="1:10" ht="26.25">
      <c r="A18" s="99" t="s">
        <v>2657</v>
      </c>
      <c r="B18" s="32" t="s">
        <v>2658</v>
      </c>
      <c r="C18" s="8" t="s">
        <v>1830</v>
      </c>
      <c r="D18" s="34" t="s">
        <v>868</v>
      </c>
      <c r="E18" s="34" t="s">
        <v>1854</v>
      </c>
      <c r="F18" s="96">
        <v>38640</v>
      </c>
      <c r="G18" s="115"/>
      <c r="H18" s="34"/>
      <c r="I18" s="96"/>
      <c r="J18" s="96"/>
    </row>
    <row r="19" spans="1:10" ht="18" customHeight="1">
      <c r="A19" s="320" t="s">
        <v>2659</v>
      </c>
      <c r="B19" s="297" t="s">
        <v>2660</v>
      </c>
      <c r="C19" s="322" t="s">
        <v>1831</v>
      </c>
      <c r="D19" s="284" t="s">
        <v>2475</v>
      </c>
      <c r="E19" s="311" t="s">
        <v>2197</v>
      </c>
      <c r="F19" s="308">
        <v>38190</v>
      </c>
      <c r="G19" s="148" t="s">
        <v>785</v>
      </c>
      <c r="H19" s="308">
        <v>38421</v>
      </c>
      <c r="I19" s="308">
        <v>38422</v>
      </c>
      <c r="J19" s="308">
        <v>38463</v>
      </c>
    </row>
    <row r="20" spans="1:10" ht="19.5" customHeight="1">
      <c r="A20" s="321"/>
      <c r="B20" s="298"/>
      <c r="C20" s="323"/>
      <c r="D20" s="301"/>
      <c r="E20" s="309"/>
      <c r="F20" s="310"/>
      <c r="G20" s="106" t="s">
        <v>786</v>
      </c>
      <c r="H20" s="309"/>
      <c r="I20" s="310"/>
      <c r="J20" s="310"/>
    </row>
    <row r="21" spans="1:10" ht="26.25">
      <c r="A21" s="53" t="s">
        <v>2668</v>
      </c>
      <c r="B21" s="121" t="s">
        <v>2669</v>
      </c>
      <c r="C21" s="54" t="s">
        <v>1832</v>
      </c>
      <c r="D21" s="55" t="s">
        <v>2566</v>
      </c>
      <c r="E21" s="55" t="s">
        <v>1858</v>
      </c>
      <c r="F21" s="56">
        <v>38190</v>
      </c>
      <c r="G21" s="106" t="s">
        <v>2149</v>
      </c>
      <c r="H21" s="56">
        <v>38188</v>
      </c>
      <c r="I21" s="56">
        <v>38189</v>
      </c>
      <c r="J21" s="56">
        <v>38217</v>
      </c>
    </row>
    <row r="22" spans="1:10" ht="26.25">
      <c r="A22" s="53" t="s">
        <v>2670</v>
      </c>
      <c r="B22" s="121" t="s">
        <v>2671</v>
      </c>
      <c r="C22" s="54" t="s">
        <v>1833</v>
      </c>
      <c r="D22" s="55" t="s">
        <v>150</v>
      </c>
      <c r="E22" s="55" t="s">
        <v>2201</v>
      </c>
      <c r="F22" s="56">
        <v>38190</v>
      </c>
      <c r="G22" s="147" t="s">
        <v>1894</v>
      </c>
      <c r="H22" s="56">
        <v>38240</v>
      </c>
      <c r="I22" s="56">
        <v>38242</v>
      </c>
      <c r="J22" s="56">
        <v>38242</v>
      </c>
    </row>
    <row r="23" spans="1:10" ht="26.25" customHeight="1">
      <c r="A23" s="320" t="s">
        <v>2672</v>
      </c>
      <c r="B23" s="297" t="s">
        <v>2673</v>
      </c>
      <c r="C23" s="322" t="s">
        <v>1834</v>
      </c>
      <c r="D23" s="311" t="s">
        <v>150</v>
      </c>
      <c r="E23" s="311" t="s">
        <v>1854</v>
      </c>
      <c r="F23" s="308">
        <v>38196</v>
      </c>
      <c r="G23" s="106" t="s">
        <v>255</v>
      </c>
      <c r="H23" s="282">
        <v>38295</v>
      </c>
      <c r="I23" s="308">
        <v>38299</v>
      </c>
      <c r="J23" s="308">
        <v>38335</v>
      </c>
    </row>
    <row r="24" spans="1:11" ht="26.25">
      <c r="A24" s="321"/>
      <c r="B24" s="298"/>
      <c r="C24" s="323"/>
      <c r="D24" s="309"/>
      <c r="E24" s="309"/>
      <c r="F24" s="310"/>
      <c r="G24" s="106" t="s">
        <v>783</v>
      </c>
      <c r="H24" s="283"/>
      <c r="I24" s="310"/>
      <c r="J24" s="310"/>
      <c r="K24" s="185"/>
    </row>
    <row r="25" spans="1:10" ht="26.25" customHeight="1">
      <c r="A25" s="320" t="s">
        <v>2674</v>
      </c>
      <c r="B25" s="297" t="s">
        <v>2675</v>
      </c>
      <c r="C25" s="322" t="s">
        <v>1835</v>
      </c>
      <c r="D25" s="311" t="s">
        <v>150</v>
      </c>
      <c r="E25" s="311" t="s">
        <v>1855</v>
      </c>
      <c r="F25" s="308">
        <v>38190</v>
      </c>
      <c r="G25" s="147" t="s">
        <v>2298</v>
      </c>
      <c r="H25" s="308">
        <v>38212</v>
      </c>
      <c r="I25" s="308">
        <v>38223</v>
      </c>
      <c r="J25" s="308">
        <v>38229</v>
      </c>
    </row>
    <row r="26" spans="1:10" ht="26.25">
      <c r="A26" s="289"/>
      <c r="B26" s="280"/>
      <c r="C26" s="290"/>
      <c r="D26" s="291"/>
      <c r="E26" s="291"/>
      <c r="F26" s="332"/>
      <c r="G26" s="147" t="s">
        <v>2299</v>
      </c>
      <c r="H26" s="291"/>
      <c r="I26" s="332"/>
      <c r="J26" s="332"/>
    </row>
    <row r="27" spans="1:10" ht="26.25">
      <c r="A27" s="321"/>
      <c r="B27" s="298"/>
      <c r="C27" s="323"/>
      <c r="D27" s="309"/>
      <c r="E27" s="309"/>
      <c r="F27" s="310"/>
      <c r="G27" s="147" t="s">
        <v>2300</v>
      </c>
      <c r="H27" s="309"/>
      <c r="I27" s="310"/>
      <c r="J27" s="310"/>
    </row>
    <row r="28" spans="1:10" s="123" customFormat="1" ht="12.75">
      <c r="A28" s="320" t="s">
        <v>2676</v>
      </c>
      <c r="B28" s="297" t="s">
        <v>2677</v>
      </c>
      <c r="C28" s="322" t="s">
        <v>1836</v>
      </c>
      <c r="D28" s="311" t="s">
        <v>914</v>
      </c>
      <c r="E28" s="311" t="s">
        <v>1854</v>
      </c>
      <c r="F28" s="308">
        <v>38190</v>
      </c>
      <c r="G28" s="256" t="s">
        <v>2469</v>
      </c>
      <c r="H28" s="312">
        <v>38433</v>
      </c>
      <c r="I28" s="308">
        <v>38434</v>
      </c>
      <c r="J28" s="308">
        <v>38441</v>
      </c>
    </row>
    <row r="29" spans="1:10" s="123" customFormat="1" ht="26.25">
      <c r="A29" s="289"/>
      <c r="B29" s="280"/>
      <c r="C29" s="290"/>
      <c r="D29" s="291"/>
      <c r="E29" s="291"/>
      <c r="F29" s="332"/>
      <c r="G29" s="256" t="s">
        <v>1903</v>
      </c>
      <c r="H29" s="292"/>
      <c r="I29" s="332"/>
      <c r="J29" s="332"/>
    </row>
    <row r="30" spans="1:10" s="123" customFormat="1" ht="26.25">
      <c r="A30" s="289"/>
      <c r="B30" s="280"/>
      <c r="C30" s="290"/>
      <c r="D30" s="291"/>
      <c r="E30" s="291"/>
      <c r="F30" s="332"/>
      <c r="G30" s="256" t="s">
        <v>1904</v>
      </c>
      <c r="H30" s="292"/>
      <c r="I30" s="332"/>
      <c r="J30" s="332"/>
    </row>
    <row r="31" spans="1:10" ht="12.75">
      <c r="A31" s="321"/>
      <c r="B31" s="298"/>
      <c r="C31" s="323"/>
      <c r="D31" s="309"/>
      <c r="E31" s="309"/>
      <c r="F31" s="310"/>
      <c r="G31" s="257" t="s">
        <v>1905</v>
      </c>
      <c r="H31" s="319"/>
      <c r="I31" s="310"/>
      <c r="J31" s="310"/>
    </row>
    <row r="32" spans="1:10" s="123" customFormat="1" ht="12.75" customHeight="1">
      <c r="A32" s="320" t="s">
        <v>2678</v>
      </c>
      <c r="B32" s="297" t="s">
        <v>2679</v>
      </c>
      <c r="C32" s="322" t="s">
        <v>1837</v>
      </c>
      <c r="D32" s="311" t="s">
        <v>914</v>
      </c>
      <c r="E32" s="311" t="s">
        <v>1854</v>
      </c>
      <c r="F32" s="308">
        <v>38190</v>
      </c>
      <c r="G32" s="147" t="s">
        <v>2470</v>
      </c>
      <c r="H32" s="312">
        <v>38433</v>
      </c>
      <c r="I32" s="308">
        <v>38434</v>
      </c>
      <c r="J32" s="308">
        <v>38441</v>
      </c>
    </row>
    <row r="33" spans="1:10" s="123" customFormat="1" ht="26.25">
      <c r="A33" s="289"/>
      <c r="B33" s="280"/>
      <c r="C33" s="290"/>
      <c r="D33" s="291"/>
      <c r="E33" s="291"/>
      <c r="F33" s="332"/>
      <c r="G33" s="256" t="s">
        <v>1903</v>
      </c>
      <c r="H33" s="292"/>
      <c r="I33" s="332"/>
      <c r="J33" s="332"/>
    </row>
    <row r="34" spans="1:10" s="123" customFormat="1" ht="26.25">
      <c r="A34" s="289"/>
      <c r="B34" s="280"/>
      <c r="C34" s="290"/>
      <c r="D34" s="291"/>
      <c r="E34" s="291"/>
      <c r="F34" s="332"/>
      <c r="G34" s="256" t="s">
        <v>1904</v>
      </c>
      <c r="H34" s="292"/>
      <c r="I34" s="332"/>
      <c r="J34" s="332"/>
    </row>
    <row r="35" spans="1:10" ht="12.75">
      <c r="A35" s="321"/>
      <c r="B35" s="298"/>
      <c r="C35" s="323"/>
      <c r="D35" s="309"/>
      <c r="E35" s="309"/>
      <c r="F35" s="310"/>
      <c r="G35" s="257" t="s">
        <v>1905</v>
      </c>
      <c r="H35" s="319"/>
      <c r="I35" s="310"/>
      <c r="J35" s="310"/>
    </row>
    <row r="36" spans="1:10" ht="26.25">
      <c r="A36" s="53" t="s">
        <v>2680</v>
      </c>
      <c r="B36" s="121" t="s">
        <v>2681</v>
      </c>
      <c r="C36" s="54" t="s">
        <v>1838</v>
      </c>
      <c r="D36" s="55" t="s">
        <v>1851</v>
      </c>
      <c r="E36" s="55" t="s">
        <v>2193</v>
      </c>
      <c r="F36" s="56">
        <v>38205</v>
      </c>
      <c r="G36" s="147" t="s">
        <v>1895</v>
      </c>
      <c r="H36" s="142">
        <v>38240</v>
      </c>
      <c r="I36" s="56">
        <v>38242</v>
      </c>
      <c r="J36" s="56">
        <v>38242</v>
      </c>
    </row>
    <row r="37" spans="1:10" ht="26.25">
      <c r="A37" s="53" t="s">
        <v>2685</v>
      </c>
      <c r="B37" s="121" t="s">
        <v>2686</v>
      </c>
      <c r="C37" s="54" t="s">
        <v>1839</v>
      </c>
      <c r="D37" s="55" t="s">
        <v>1851</v>
      </c>
      <c r="E37" s="55" t="s">
        <v>2193</v>
      </c>
      <c r="F37" s="56">
        <v>38184</v>
      </c>
      <c r="G37" s="147" t="s">
        <v>1896</v>
      </c>
      <c r="H37" s="56">
        <v>38240</v>
      </c>
      <c r="I37" s="56">
        <v>38242</v>
      </c>
      <c r="J37" s="56">
        <v>38242</v>
      </c>
    </row>
    <row r="38" spans="1:10" ht="26.25">
      <c r="A38" s="53" t="s">
        <v>2687</v>
      </c>
      <c r="B38" s="121" t="s">
        <v>2688</v>
      </c>
      <c r="C38" s="54" t="s">
        <v>1840</v>
      </c>
      <c r="D38" s="55" t="s">
        <v>1851</v>
      </c>
      <c r="E38" s="55" t="s">
        <v>1859</v>
      </c>
      <c r="F38" s="56">
        <v>38190</v>
      </c>
      <c r="G38" s="147" t="s">
        <v>393</v>
      </c>
      <c r="H38" s="56">
        <v>38237</v>
      </c>
      <c r="I38" s="56">
        <v>38242</v>
      </c>
      <c r="J38" s="56">
        <v>38242</v>
      </c>
    </row>
    <row r="39" spans="1:10" ht="26.25">
      <c r="A39" s="53" t="s">
        <v>2692</v>
      </c>
      <c r="B39" s="121" t="s">
        <v>2693</v>
      </c>
      <c r="C39" s="54" t="s">
        <v>1841</v>
      </c>
      <c r="D39" s="55" t="s">
        <v>2476</v>
      </c>
      <c r="E39" s="55" t="s">
        <v>1858</v>
      </c>
      <c r="F39" s="56">
        <v>38196</v>
      </c>
      <c r="G39" s="147" t="s">
        <v>145</v>
      </c>
      <c r="H39" s="56">
        <v>38278</v>
      </c>
      <c r="I39" s="56">
        <v>38280</v>
      </c>
      <c r="J39" s="56">
        <v>38292</v>
      </c>
    </row>
    <row r="40" spans="1:10" ht="26.25">
      <c r="A40" s="53" t="s">
        <v>368</v>
      </c>
      <c r="B40" s="120" t="s">
        <v>369</v>
      </c>
      <c r="C40" s="120" t="s">
        <v>2444</v>
      </c>
      <c r="D40" s="121" t="s">
        <v>2194</v>
      </c>
      <c r="E40" s="121" t="s">
        <v>370</v>
      </c>
      <c r="F40" s="266">
        <v>38610</v>
      </c>
      <c r="G40" s="147" t="s">
        <v>2031</v>
      </c>
      <c r="H40" s="266">
        <v>38629</v>
      </c>
      <c r="I40" s="266">
        <v>38629</v>
      </c>
      <c r="J40" s="266">
        <v>38632</v>
      </c>
    </row>
    <row r="41" spans="3:10" ht="12.75">
      <c r="C41" s="1"/>
      <c r="H41" s="2"/>
      <c r="I41" s="127" t="s">
        <v>1023</v>
      </c>
      <c r="J41" s="128">
        <v>23</v>
      </c>
    </row>
    <row r="42" spans="8:10" ht="12.75">
      <c r="H42" s="2"/>
      <c r="I42" s="127" t="s">
        <v>1024</v>
      </c>
      <c r="J42" s="128">
        <v>20</v>
      </c>
    </row>
    <row r="43" spans="8:10" ht="12.75">
      <c r="H43" s="21"/>
      <c r="I43" s="12"/>
      <c r="J43" s="12"/>
    </row>
    <row r="44" spans="1:10" ht="12.75">
      <c r="A44" s="118"/>
      <c r="B44" s="118"/>
      <c r="H44" s="12"/>
      <c r="I44" s="12"/>
      <c r="J44" s="12"/>
    </row>
    <row r="45" spans="1:10" ht="26.25">
      <c r="A45" s="122"/>
      <c r="B45" s="150" t="s">
        <v>2694</v>
      </c>
      <c r="C45" s="8" t="s">
        <v>1842</v>
      </c>
      <c r="D45" s="34" t="s">
        <v>2476</v>
      </c>
      <c r="E45" s="34"/>
      <c r="F45" s="34"/>
      <c r="G45" s="113" t="s">
        <v>1861</v>
      </c>
      <c r="H45" s="34"/>
      <c r="I45" s="34"/>
      <c r="J45" s="34"/>
    </row>
    <row r="46" spans="1:10" ht="26.25">
      <c r="A46" s="122"/>
      <c r="B46" s="150" t="s">
        <v>2695</v>
      </c>
      <c r="C46" s="8" t="s">
        <v>1843</v>
      </c>
      <c r="D46" s="34" t="s">
        <v>1852</v>
      </c>
      <c r="E46" s="34"/>
      <c r="F46" s="96"/>
      <c r="G46" s="113" t="s">
        <v>1862</v>
      </c>
      <c r="H46" s="34"/>
      <c r="I46" s="96"/>
      <c r="J46" s="96"/>
    </row>
    <row r="47" spans="1:10" ht="12.75">
      <c r="A47" s="122"/>
      <c r="B47" s="150" t="s">
        <v>2696</v>
      </c>
      <c r="C47" s="8" t="s">
        <v>1844</v>
      </c>
      <c r="D47" s="34" t="s">
        <v>1851</v>
      </c>
      <c r="E47" s="34"/>
      <c r="F47" s="96"/>
      <c r="G47" s="113" t="s">
        <v>1863</v>
      </c>
      <c r="H47" s="34"/>
      <c r="I47" s="96"/>
      <c r="J47" s="96"/>
    </row>
  </sheetData>
  <mergeCells count="81">
    <mergeCell ref="J19:J20"/>
    <mergeCell ref="E19:E20"/>
    <mergeCell ref="F19:F20"/>
    <mergeCell ref="H19:H20"/>
    <mergeCell ref="I19:I20"/>
    <mergeCell ref="A19:A20"/>
    <mergeCell ref="B19:B20"/>
    <mergeCell ref="C19:C20"/>
    <mergeCell ref="D19:D20"/>
    <mergeCell ref="J32:J35"/>
    <mergeCell ref="E32:E35"/>
    <mergeCell ref="F32:F35"/>
    <mergeCell ref="H32:H35"/>
    <mergeCell ref="I32:I35"/>
    <mergeCell ref="A32:A35"/>
    <mergeCell ref="B32:B35"/>
    <mergeCell ref="C32:C35"/>
    <mergeCell ref="D32:D35"/>
    <mergeCell ref="J16:J17"/>
    <mergeCell ref="E16:E17"/>
    <mergeCell ref="F16:F17"/>
    <mergeCell ref="H16:H17"/>
    <mergeCell ref="I16:I17"/>
    <mergeCell ref="A16:A17"/>
    <mergeCell ref="B16:B17"/>
    <mergeCell ref="C16:C17"/>
    <mergeCell ref="D16:D17"/>
    <mergeCell ref="J23:J24"/>
    <mergeCell ref="E23:E24"/>
    <mergeCell ref="F23:F24"/>
    <mergeCell ref="H23:H24"/>
    <mergeCell ref="I23:I24"/>
    <mergeCell ref="A23:A24"/>
    <mergeCell ref="B23:B24"/>
    <mergeCell ref="C23:C24"/>
    <mergeCell ref="D23:D24"/>
    <mergeCell ref="E7:E9"/>
    <mergeCell ref="F7:F9"/>
    <mergeCell ref="J7:J9"/>
    <mergeCell ref="I7:I9"/>
    <mergeCell ref="H7:H9"/>
    <mergeCell ref="A7:A9"/>
    <mergeCell ref="B7:B9"/>
    <mergeCell ref="C7:C9"/>
    <mergeCell ref="D7:D9"/>
    <mergeCell ref="A25:A27"/>
    <mergeCell ref="B25:B27"/>
    <mergeCell ref="C25:C27"/>
    <mergeCell ref="D25:D27"/>
    <mergeCell ref="J25:J27"/>
    <mergeCell ref="E25:E27"/>
    <mergeCell ref="F25:F27"/>
    <mergeCell ref="H25:H27"/>
    <mergeCell ref="I25:I27"/>
    <mergeCell ref="A28:A31"/>
    <mergeCell ref="H28:H31"/>
    <mergeCell ref="I28:I31"/>
    <mergeCell ref="J28:J31"/>
    <mergeCell ref="B28:B31"/>
    <mergeCell ref="C28:C31"/>
    <mergeCell ref="D28:D31"/>
    <mergeCell ref="E28:E31"/>
    <mergeCell ref="F28:F31"/>
    <mergeCell ref="J2:J4"/>
    <mergeCell ref="B2:B4"/>
    <mergeCell ref="A2:A4"/>
    <mergeCell ref="C2:C4"/>
    <mergeCell ref="D2:D4"/>
    <mergeCell ref="E2:E4"/>
    <mergeCell ref="F2:F4"/>
    <mergeCell ref="H2:H4"/>
    <mergeCell ref="I2:I4"/>
    <mergeCell ref="A14:A15"/>
    <mergeCell ref="B14:B15"/>
    <mergeCell ref="C14:C15"/>
    <mergeCell ref="D14:D15"/>
    <mergeCell ref="J14:J15"/>
    <mergeCell ref="E14:E15"/>
    <mergeCell ref="F14:F15"/>
    <mergeCell ref="H14:H15"/>
    <mergeCell ref="I14:I15"/>
  </mergeCells>
  <hyperlinks>
    <hyperlink ref="C65515" r:id="rId1" display="MPDR RFAs\MPDR RFA 1.ppt"/>
    <hyperlink ref="C65516" r:id="rId2" display="MPDR RFAs\MPDR RFA 2.ppt"/>
    <hyperlink ref="C65517" r:id="rId3" display="MPDR RFAs\MPDR RFA 3.ppt"/>
    <hyperlink ref="C65518" r:id="rId4" display="MPDR RFAs\MPDR RFA 4.ppt"/>
    <hyperlink ref="C65520" r:id="rId5" display="MPDR RFAs\MPDR RFA 5.ppt"/>
    <hyperlink ref="C65521" r:id="rId6" display="MPDR RFAs\MPDR RFA 6.ppt"/>
    <hyperlink ref="C65522" r:id="rId7" display="MPDR RFAs\MPDR RFA 7.ppt"/>
    <hyperlink ref="C65523" r:id="rId8" display="MPDR RFAs\MPDR RFA 8.ppt"/>
    <hyperlink ref="G65518" r:id="rId9" display="MPDR RFA 4 Response.doc"/>
    <hyperlink ref="G65519" r:id="rId10" display="GBM_MPE_Rev1_080103.pdf"/>
    <hyperlink ref="G65517" r:id="rId11" display="MPDR RFA 3 Response.doc"/>
    <hyperlink ref="G65516" r:id="rId12" display="MPDR RFA 2 Response.doc"/>
    <hyperlink ref="G65522" r:id="rId13" display="MPDR RFA 7 Response.doc"/>
    <hyperlink ref="G65523" r:id="rId14" display="MPDR RFA 8 response.doc"/>
    <hyperlink ref="G65521" r:id="rId15" display="MPDR RFA 6 Response.doc"/>
    <hyperlink ref="A2" r:id="rId16" display="GBSYC-001"/>
    <hyperlink ref="A5" r:id="rId17" display="GBSYC-002"/>
    <hyperlink ref="A6" r:id="rId18" display="GBSYC-003"/>
    <hyperlink ref="A7" r:id="rId19" display="GBSYC-004"/>
    <hyperlink ref="A10" r:id="rId20" display="GBSYC-005"/>
    <hyperlink ref="A11" r:id="rId21" display="GBSYC-006"/>
    <hyperlink ref="A12" r:id="rId22" display="GBSYC-007"/>
    <hyperlink ref="A13" r:id="rId23" display="GBSYC-008"/>
    <hyperlink ref="A14" r:id="rId24" display="GBSYC-009"/>
    <hyperlink ref="A16" r:id="rId25" display="GBSYC-010"/>
    <hyperlink ref="A18" r:id="rId26" display="GBSYC-011"/>
    <hyperlink ref="A19" r:id="rId27" display="GBSYC-012"/>
    <hyperlink ref="A21" r:id="rId28" display="GBSYC-013"/>
    <hyperlink ref="A22" r:id="rId29" display="GBSYC-014"/>
    <hyperlink ref="A23" r:id="rId30" display="GBSYC-015"/>
    <hyperlink ref="A25" r:id="rId31" display="GBSYC-016"/>
    <hyperlink ref="A28" r:id="rId32" display="GBSYC-017"/>
    <hyperlink ref="A36" r:id="rId33" display="GBSYC-019"/>
    <hyperlink ref="A37" r:id="rId34" display="GBSYC-020"/>
    <hyperlink ref="A38" r:id="rId35" display="GBSYC-021"/>
    <hyperlink ref="A39" r:id="rId36" display="GBSYC-022"/>
    <hyperlink ref="B45" r:id="rId37" display="NR02"/>
    <hyperlink ref="B46" r:id="rId38" display="FH01"/>
    <hyperlink ref="B47" r:id="rId39" display="LB04"/>
    <hyperlink ref="G12" r:id="rId40" display="GBM CDR RFAs\RFA 7 Response\GBSYC-007 Response.tif"/>
    <hyperlink ref="G21" r:id="rId41" display="GBSYC-013 Response.tif"/>
    <hyperlink ref="G6" r:id="rId42" display="GBSYC-003 Response.tif"/>
    <hyperlink ref="G7" r:id="rId43" display="GBSYC-004 Response.tif"/>
    <hyperlink ref="A40" r:id="rId44" display="GBSYC-023"/>
    <hyperlink ref="G8" r:id="rId45" display="66168.pdf"/>
    <hyperlink ref="G9" r:id="rId46" display="1010-66168-300 Opto Coupler.pdf"/>
    <hyperlink ref="G25" r:id="rId47" display="GBSYC-016 Response.tif"/>
    <hyperlink ref="G26" r:id="rId48" display="GBM MLI Fab Plan 7-29-04.ppt"/>
    <hyperlink ref="G27" r:id="rId49" display="MLI Schedule RFQ Draft2.pdf"/>
    <hyperlink ref="G38" r:id="rId50" display="GBSYC-021 Response.tif"/>
    <hyperlink ref="G22" r:id="rId51" display="GBSYC-014 Response.tif"/>
    <hyperlink ref="G36" r:id="rId52" display="GBSYC-019 Response.tif"/>
    <hyperlink ref="G37" r:id="rId53" display="GBSYC-020 Response.tif"/>
    <hyperlink ref="G13" r:id="rId54" display="GBSYC-008 Response.tif"/>
    <hyperlink ref="G5" r:id="rId55" display="GBSYC-002 Response.tif"/>
    <hyperlink ref="G39" r:id="rId56" display="GBSYC-022 Response.tif"/>
    <hyperlink ref="G23" r:id="rId57" display="GBSYC-015 Response.tif"/>
    <hyperlink ref="G24" r:id="rId58" display="GBSYC-015 documentation.tif"/>
    <hyperlink ref="G10" r:id="rId59" display="GBSYC-005 Response.doc"/>
    <hyperlink ref="G11" r:id="rId60" display="GBSYC-006 Response.doc"/>
    <hyperlink ref="G16" r:id="rId61" display="GBM CDR RFAs\RFA 10 Response\GBSYC-010 Response.tif"/>
    <hyperlink ref="G17" r:id="rId62" display="GBM CDR RFAs\RFA 10 Response\GBM Schedule 020405 Detail.pdf"/>
    <hyperlink ref="G29" r:id="rId63" display="GBM CDR RFAs\RFA 17 Response\Structural Analysis Report GBM- Issue1.pdf"/>
    <hyperlink ref="G30" r:id="rId64" display="GBM CDR RFAs\RFA 17 Response\DPU_Analysis_05128-SA-01.pdf"/>
    <hyperlink ref="G31" r:id="rId65" display="GBM CDR RFAs\RFA 17 Response\GBM-CD-StructuralAnalysis.pdf"/>
    <hyperlink ref="G33" r:id="rId66" display="GBM CDR RFAs\RFA 17 Response\Structural Analysis Report GBM- Issue1.pdf"/>
    <hyperlink ref="G34" r:id="rId67" display="GBM CDR RFAs\RFA 17 Response\DPU_Analysis_05128-SA-01.pdf"/>
    <hyperlink ref="G35" r:id="rId68" display="GBM CDR RFAs\RFA 17 Response\GBM-CD-StructuralAnalysis.pdf"/>
    <hyperlink ref="A32" r:id="rId69" display="GBSYC-017"/>
    <hyperlink ref="A32:A35" r:id="rId70" display="GBSYC-018"/>
    <hyperlink ref="G2" r:id="rId71" display="GBSYC-001 Response.tif"/>
    <hyperlink ref="G3" r:id="rId72" display="GBM CDR RFAs\RFA 1 Response\GBSYC-001 Closure.tif"/>
    <hyperlink ref="G4" r:id="rId73" display="GBM System CDR RFA #1.htm"/>
    <hyperlink ref="G28" r:id="rId74" display="GBM CDR RFAs\RFA 17 Response\GBSYC-017 Response.tif"/>
    <hyperlink ref="G32" r:id="rId75" display="GBSYC-018 Response.tif"/>
    <hyperlink ref="G19" r:id="rId76" display="GBM CDR RFAs\RFA 12 Response\GBSYC-012 Response.tif"/>
    <hyperlink ref="G20" r:id="rId77" display="GBM-GUIDE-1032.doc"/>
    <hyperlink ref="H28:H31" r:id="rId78" display="GBM CDR RFAs/RFA 17 Response/RE Fwd GBM GBSYC-017 and -018.txt"/>
    <hyperlink ref="H32:H35" r:id="rId79" display="GBM CDR RFAs/RFA 18 Response/RE Fwd GBM GBSYC-017 and -018.txt"/>
    <hyperlink ref="H10" r:id="rId80" display="GBM CDR RFAs\RFA 5 Response\RE GBM CDR RFA 5-BM comments.htm"/>
    <hyperlink ref="G40" r:id="rId81" display="GBMSYC-023 Response.pdf"/>
    <hyperlink ref="G14" r:id="rId82" display="GBSYC-009 Response.PDF"/>
    <hyperlink ref="G15" r:id="rId83" display="GBM-PLAN-1043 FSW Post-Launch Sustaining Engineering Plan.doc"/>
  </hyperlinks>
  <printOptions/>
  <pageMargins left="0.75" right="0.75" top="1" bottom="1" header="0.5" footer="0.5"/>
  <pageSetup horizontalDpi="600" verticalDpi="600" orientation="portrait" r:id="rId84"/>
</worksheet>
</file>

<file path=xl/worksheets/sheet2.xml><?xml version="1.0" encoding="utf-8"?>
<worksheet xmlns="http://schemas.openxmlformats.org/spreadsheetml/2006/main" xmlns:r="http://schemas.openxmlformats.org/officeDocument/2006/relationships">
  <dimension ref="A1:J70"/>
  <sheetViews>
    <sheetView workbookViewId="0" topLeftCell="A1">
      <selection activeCell="A1" sqref="A1"/>
    </sheetView>
  </sheetViews>
  <sheetFormatPr defaultColWidth="9.140625" defaultRowHeight="12.75"/>
  <cols>
    <col min="1" max="1" width="6.28125" style="0" bestFit="1" customWidth="1"/>
    <col min="2" max="2" width="48.57421875" style="0" customWidth="1"/>
    <col min="3" max="3" width="20.00390625" style="0" customWidth="1"/>
    <col min="4" max="4" width="14.421875" style="0" customWidth="1"/>
    <col min="5" max="5" width="23.57421875" style="47" customWidth="1"/>
    <col min="6" max="6" width="11.00390625" style="3" customWidth="1"/>
    <col min="7" max="7" width="16.7109375" style="3" customWidth="1"/>
    <col min="8" max="9" width="11.00390625" style="3" customWidth="1"/>
    <col min="10" max="10" width="11.421875" style="47" customWidth="1"/>
  </cols>
  <sheetData>
    <row r="1" spans="1:10" ht="52.5">
      <c r="A1" s="7" t="s">
        <v>1497</v>
      </c>
      <c r="B1" s="7" t="s">
        <v>2190</v>
      </c>
      <c r="C1" s="7" t="s">
        <v>2192</v>
      </c>
      <c r="D1" s="7" t="s">
        <v>1500</v>
      </c>
      <c r="E1" s="9" t="s">
        <v>873</v>
      </c>
      <c r="F1" s="9" t="s">
        <v>638</v>
      </c>
      <c r="G1" s="9" t="s">
        <v>639</v>
      </c>
      <c r="H1" s="9" t="s">
        <v>622</v>
      </c>
      <c r="I1" s="9" t="s">
        <v>2007</v>
      </c>
      <c r="J1" s="9" t="s">
        <v>2008</v>
      </c>
    </row>
    <row r="2" spans="1:10" ht="52.5">
      <c r="A2" s="62">
        <v>1</v>
      </c>
      <c r="B2" s="63" t="s">
        <v>157</v>
      </c>
      <c r="C2" s="64" t="s">
        <v>1502</v>
      </c>
      <c r="D2" s="64"/>
      <c r="E2" s="68" t="s">
        <v>259</v>
      </c>
      <c r="F2" s="55"/>
      <c r="G2" s="55" t="s">
        <v>840</v>
      </c>
      <c r="H2" s="56">
        <v>38037</v>
      </c>
      <c r="I2" s="147" t="s">
        <v>19</v>
      </c>
      <c r="J2" s="56">
        <v>38050</v>
      </c>
    </row>
    <row r="3" spans="1:10" ht="12.75">
      <c r="A3" s="62">
        <v>2</v>
      </c>
      <c r="B3" s="63" t="s">
        <v>1176</v>
      </c>
      <c r="C3" s="64" t="s">
        <v>1502</v>
      </c>
      <c r="D3" s="64"/>
      <c r="E3" s="68" t="s">
        <v>260</v>
      </c>
      <c r="F3" s="55"/>
      <c r="G3" s="55"/>
      <c r="H3" s="55"/>
      <c r="I3" s="55" t="s">
        <v>1076</v>
      </c>
      <c r="J3" s="56">
        <v>37728</v>
      </c>
    </row>
    <row r="4" spans="1:10" ht="12.75">
      <c r="A4" s="62">
        <v>3</v>
      </c>
      <c r="B4" s="63" t="s">
        <v>1177</v>
      </c>
      <c r="C4" s="64" t="s">
        <v>1502</v>
      </c>
      <c r="D4" s="64"/>
      <c r="E4" s="68" t="s">
        <v>146</v>
      </c>
      <c r="F4" s="55"/>
      <c r="G4" s="55"/>
      <c r="H4" s="55"/>
      <c r="I4" s="55" t="s">
        <v>1076</v>
      </c>
      <c r="J4" s="56">
        <v>37728</v>
      </c>
    </row>
    <row r="5" spans="1:10" ht="12.75">
      <c r="A5" s="62">
        <v>4</v>
      </c>
      <c r="B5" s="63" t="s">
        <v>1178</v>
      </c>
      <c r="C5" s="64" t="s">
        <v>1502</v>
      </c>
      <c r="D5" s="64"/>
      <c r="E5" s="68" t="s">
        <v>374</v>
      </c>
      <c r="F5" s="55"/>
      <c r="G5" s="55"/>
      <c r="H5" s="55"/>
      <c r="I5" s="55" t="s">
        <v>1076</v>
      </c>
      <c r="J5" s="56">
        <v>37728</v>
      </c>
    </row>
    <row r="6" spans="1:10" ht="12.75">
      <c r="A6" s="62">
        <v>5</v>
      </c>
      <c r="B6" s="63" t="s">
        <v>1179</v>
      </c>
      <c r="C6" s="64" t="s">
        <v>1502</v>
      </c>
      <c r="D6" s="64"/>
      <c r="E6" s="68" t="s">
        <v>261</v>
      </c>
      <c r="F6" s="55"/>
      <c r="G6" s="55"/>
      <c r="H6" s="55"/>
      <c r="I6" s="55" t="s">
        <v>1076</v>
      </c>
      <c r="J6" s="56">
        <v>37728</v>
      </c>
    </row>
    <row r="7" spans="1:10" ht="12.75">
      <c r="A7" s="62">
        <v>6</v>
      </c>
      <c r="B7" s="63" t="s">
        <v>1180</v>
      </c>
      <c r="C7" s="64" t="s">
        <v>1502</v>
      </c>
      <c r="D7" s="64"/>
      <c r="E7" s="68" t="s">
        <v>262</v>
      </c>
      <c r="F7" s="55"/>
      <c r="G7" s="55"/>
      <c r="H7" s="55"/>
      <c r="I7" s="55" t="s">
        <v>1076</v>
      </c>
      <c r="J7" s="56">
        <v>37728</v>
      </c>
    </row>
    <row r="8" spans="1:10" ht="52.5">
      <c r="A8" s="62">
        <v>7</v>
      </c>
      <c r="B8" s="63" t="s">
        <v>1181</v>
      </c>
      <c r="C8" s="64" t="s">
        <v>1502</v>
      </c>
      <c r="D8" s="64" t="s">
        <v>641</v>
      </c>
      <c r="E8" s="68" t="s">
        <v>298</v>
      </c>
      <c r="F8" s="56"/>
      <c r="G8" s="55" t="s">
        <v>2395</v>
      </c>
      <c r="H8" s="56">
        <v>38085</v>
      </c>
      <c r="I8" s="106" t="s">
        <v>2396</v>
      </c>
      <c r="J8" s="56">
        <v>38085</v>
      </c>
    </row>
    <row r="9" spans="1:10" ht="12.75">
      <c r="A9" s="62">
        <v>8</v>
      </c>
      <c r="B9" s="63" t="s">
        <v>1182</v>
      </c>
      <c r="C9" s="64" t="s">
        <v>1502</v>
      </c>
      <c r="D9" s="64"/>
      <c r="E9" s="68" t="s">
        <v>299</v>
      </c>
      <c r="F9" s="55"/>
      <c r="G9" s="55"/>
      <c r="H9" s="55"/>
      <c r="I9" s="55" t="s">
        <v>1076</v>
      </c>
      <c r="J9" s="56">
        <v>37728</v>
      </c>
    </row>
    <row r="10" spans="1:10" ht="12.75">
      <c r="A10" s="62">
        <v>9</v>
      </c>
      <c r="B10" s="63" t="s">
        <v>1145</v>
      </c>
      <c r="C10" s="64" t="s">
        <v>1502</v>
      </c>
      <c r="D10" s="64"/>
      <c r="E10" s="68" t="s">
        <v>300</v>
      </c>
      <c r="F10" s="55"/>
      <c r="G10" s="55"/>
      <c r="H10" s="55"/>
      <c r="I10" s="55" t="s">
        <v>1076</v>
      </c>
      <c r="J10" s="56">
        <v>37728</v>
      </c>
    </row>
    <row r="11" spans="1:10" ht="26.25">
      <c r="A11" s="62">
        <v>10</v>
      </c>
      <c r="B11" s="63" t="s">
        <v>192</v>
      </c>
      <c r="C11" s="64" t="s">
        <v>1502</v>
      </c>
      <c r="D11" s="64"/>
      <c r="E11" s="68" t="s">
        <v>301</v>
      </c>
      <c r="F11" s="55"/>
      <c r="G11" s="55"/>
      <c r="H11" s="55"/>
      <c r="I11" s="55" t="s">
        <v>1076</v>
      </c>
      <c r="J11" s="56">
        <v>37728</v>
      </c>
    </row>
    <row r="12" spans="1:10" ht="12.75">
      <c r="A12" s="62">
        <v>11</v>
      </c>
      <c r="B12" s="63" t="s">
        <v>193</v>
      </c>
      <c r="C12" s="64" t="s">
        <v>1502</v>
      </c>
      <c r="D12" s="64"/>
      <c r="E12" s="68" t="s">
        <v>302</v>
      </c>
      <c r="F12" s="55"/>
      <c r="G12" s="55"/>
      <c r="H12" s="55"/>
      <c r="I12" s="55" t="s">
        <v>1076</v>
      </c>
      <c r="J12" s="56">
        <v>37728</v>
      </c>
    </row>
    <row r="13" spans="1:10" ht="12.75">
      <c r="A13" s="62">
        <v>12</v>
      </c>
      <c r="B13" s="63" t="s">
        <v>194</v>
      </c>
      <c r="C13" s="64" t="s">
        <v>1502</v>
      </c>
      <c r="D13" s="64"/>
      <c r="E13" s="68" t="s">
        <v>1464</v>
      </c>
      <c r="F13" s="55"/>
      <c r="G13" s="55"/>
      <c r="H13" s="55"/>
      <c r="I13" s="55" t="s">
        <v>1076</v>
      </c>
      <c r="J13" s="56">
        <v>37728</v>
      </c>
    </row>
    <row r="14" spans="1:10" ht="12.75">
      <c r="A14" s="62">
        <v>13</v>
      </c>
      <c r="B14" s="63" t="s">
        <v>195</v>
      </c>
      <c r="C14" s="64" t="s">
        <v>1502</v>
      </c>
      <c r="D14" s="64"/>
      <c r="E14" s="68" t="s">
        <v>1465</v>
      </c>
      <c r="F14" s="55"/>
      <c r="G14" s="55"/>
      <c r="H14" s="55"/>
      <c r="I14" s="55" t="s">
        <v>1076</v>
      </c>
      <c r="J14" s="56">
        <v>37728</v>
      </c>
    </row>
    <row r="15" spans="1:10" ht="12.75">
      <c r="A15" s="62">
        <v>14</v>
      </c>
      <c r="B15" s="63" t="s">
        <v>196</v>
      </c>
      <c r="C15" s="64"/>
      <c r="D15" s="64"/>
      <c r="E15" s="68" t="s">
        <v>1466</v>
      </c>
      <c r="F15" s="55"/>
      <c r="G15" s="55"/>
      <c r="H15" s="55"/>
      <c r="I15" s="55" t="s">
        <v>1076</v>
      </c>
      <c r="J15" s="56">
        <v>37728</v>
      </c>
    </row>
    <row r="16" spans="1:10" ht="30.75" customHeight="1">
      <c r="A16" s="302">
        <v>15</v>
      </c>
      <c r="B16" s="306" t="s">
        <v>197</v>
      </c>
      <c r="C16" s="304" t="s">
        <v>1502</v>
      </c>
      <c r="D16" s="304" t="s">
        <v>641</v>
      </c>
      <c r="E16" s="163" t="s">
        <v>15</v>
      </c>
      <c r="F16" s="308">
        <v>38170</v>
      </c>
      <c r="G16" s="311" t="s">
        <v>750</v>
      </c>
      <c r="H16" s="308">
        <v>38205</v>
      </c>
      <c r="I16" s="312" t="s">
        <v>233</v>
      </c>
      <c r="J16" s="308">
        <v>38207</v>
      </c>
    </row>
    <row r="17" spans="1:10" ht="20.25">
      <c r="A17" s="303"/>
      <c r="B17" s="307"/>
      <c r="C17" s="305"/>
      <c r="D17" s="305"/>
      <c r="E17" s="163" t="s">
        <v>277</v>
      </c>
      <c r="F17" s="310"/>
      <c r="G17" s="309"/>
      <c r="H17" s="310"/>
      <c r="I17" s="313"/>
      <c r="J17" s="309"/>
    </row>
    <row r="18" spans="1:10" ht="12.75">
      <c r="A18" s="62">
        <v>16</v>
      </c>
      <c r="B18" s="63" t="s">
        <v>203</v>
      </c>
      <c r="C18" s="64" t="s">
        <v>1502</v>
      </c>
      <c r="D18" s="64"/>
      <c r="E18" s="68" t="s">
        <v>887</v>
      </c>
      <c r="F18" s="55"/>
      <c r="G18" s="55"/>
      <c r="H18" s="55"/>
      <c r="I18" s="55" t="s">
        <v>1076</v>
      </c>
      <c r="J18" s="56">
        <v>37728</v>
      </c>
    </row>
    <row r="19" spans="1:10" ht="12.75">
      <c r="A19" s="62">
        <v>17</v>
      </c>
      <c r="B19" s="63" t="s">
        <v>687</v>
      </c>
      <c r="C19" s="64" t="s">
        <v>1502</v>
      </c>
      <c r="D19" s="64"/>
      <c r="E19" s="68" t="s">
        <v>142</v>
      </c>
      <c r="F19" s="55"/>
      <c r="G19" s="55"/>
      <c r="H19" s="55"/>
      <c r="I19" s="55" t="s">
        <v>1076</v>
      </c>
      <c r="J19" s="56">
        <v>37728</v>
      </c>
    </row>
    <row r="20" spans="1:10" ht="12.75">
      <c r="A20" s="62">
        <v>18</v>
      </c>
      <c r="B20" s="63" t="s">
        <v>688</v>
      </c>
      <c r="C20" s="64" t="s">
        <v>1502</v>
      </c>
      <c r="D20" s="64"/>
      <c r="E20" s="68" t="s">
        <v>1234</v>
      </c>
      <c r="F20" s="55"/>
      <c r="G20" s="55"/>
      <c r="H20" s="55"/>
      <c r="I20" s="55" t="s">
        <v>1076</v>
      </c>
      <c r="J20" s="56">
        <v>37728</v>
      </c>
    </row>
    <row r="21" spans="1:10" ht="12.75">
      <c r="A21" s="62">
        <v>19</v>
      </c>
      <c r="B21" s="63" t="s">
        <v>1146</v>
      </c>
      <c r="C21" s="64" t="s">
        <v>1502</v>
      </c>
      <c r="D21" s="64"/>
      <c r="E21" s="68" t="s">
        <v>1235</v>
      </c>
      <c r="F21" s="55"/>
      <c r="G21" s="55"/>
      <c r="H21" s="55"/>
      <c r="I21" s="55" t="s">
        <v>1076</v>
      </c>
      <c r="J21" s="56">
        <v>37728</v>
      </c>
    </row>
    <row r="22" spans="1:10" ht="52.5">
      <c r="A22" s="62">
        <v>20</v>
      </c>
      <c r="B22" s="63" t="s">
        <v>834</v>
      </c>
      <c r="C22" s="64" t="s">
        <v>1502</v>
      </c>
      <c r="D22" s="64" t="s">
        <v>2208</v>
      </c>
      <c r="E22" s="68" t="s">
        <v>1236</v>
      </c>
      <c r="F22" s="69"/>
      <c r="G22" s="55" t="s">
        <v>1454</v>
      </c>
      <c r="H22" s="56">
        <v>38001</v>
      </c>
      <c r="I22" s="147" t="s">
        <v>19</v>
      </c>
      <c r="J22" s="56">
        <v>38050</v>
      </c>
    </row>
    <row r="23" spans="1:10" ht="12.75">
      <c r="A23" s="62">
        <v>21</v>
      </c>
      <c r="B23" s="63" t="s">
        <v>835</v>
      </c>
      <c r="C23" s="64" t="s">
        <v>1502</v>
      </c>
      <c r="D23" s="64"/>
      <c r="E23" s="68" t="s">
        <v>1237</v>
      </c>
      <c r="F23" s="55"/>
      <c r="G23" s="55"/>
      <c r="H23" s="55"/>
      <c r="I23" s="55" t="s">
        <v>1076</v>
      </c>
      <c r="J23" s="56">
        <v>37728</v>
      </c>
    </row>
    <row r="24" spans="1:10" ht="12.75">
      <c r="A24" s="62">
        <v>22</v>
      </c>
      <c r="B24" s="63" t="s">
        <v>836</v>
      </c>
      <c r="C24" s="64" t="s">
        <v>1502</v>
      </c>
      <c r="D24" s="64"/>
      <c r="E24" s="68" t="s">
        <v>1238</v>
      </c>
      <c r="F24" s="55"/>
      <c r="G24" s="55"/>
      <c r="H24" s="55"/>
      <c r="I24" s="55" t="s">
        <v>1076</v>
      </c>
      <c r="J24" s="56">
        <v>37728</v>
      </c>
    </row>
    <row r="25" spans="1:10" ht="12.75">
      <c r="A25" s="62">
        <v>23</v>
      </c>
      <c r="B25" s="63" t="s">
        <v>837</v>
      </c>
      <c r="C25" s="64" t="s">
        <v>1502</v>
      </c>
      <c r="D25" s="64"/>
      <c r="E25" s="68" t="s">
        <v>1055</v>
      </c>
      <c r="F25" s="55"/>
      <c r="G25" s="55"/>
      <c r="H25" s="55"/>
      <c r="I25" s="55" t="s">
        <v>1076</v>
      </c>
      <c r="J25" s="56">
        <v>37728</v>
      </c>
    </row>
    <row r="26" spans="1:10" ht="52.5">
      <c r="A26" s="62">
        <v>24</v>
      </c>
      <c r="B26" s="63" t="s">
        <v>838</v>
      </c>
      <c r="C26" s="64" t="s">
        <v>841</v>
      </c>
      <c r="D26" s="64" t="s">
        <v>640</v>
      </c>
      <c r="E26" s="68" t="s">
        <v>1056</v>
      </c>
      <c r="F26" s="69"/>
      <c r="G26" s="55" t="s">
        <v>840</v>
      </c>
      <c r="H26" s="56">
        <v>38037</v>
      </c>
      <c r="I26" s="106" t="s">
        <v>1490</v>
      </c>
      <c r="J26" s="56">
        <v>38040</v>
      </c>
    </row>
    <row r="27" spans="1:10" ht="12.75">
      <c r="A27" s="62">
        <v>25</v>
      </c>
      <c r="B27" s="63" t="s">
        <v>1090</v>
      </c>
      <c r="C27" s="64" t="s">
        <v>841</v>
      </c>
      <c r="D27" s="64"/>
      <c r="E27" s="68" t="s">
        <v>1057</v>
      </c>
      <c r="F27" s="55"/>
      <c r="G27" s="55"/>
      <c r="H27" s="55"/>
      <c r="I27" s="55" t="s">
        <v>1076</v>
      </c>
      <c r="J27" s="56">
        <v>37728</v>
      </c>
    </row>
    <row r="28" spans="1:10" ht="12.75" customHeight="1">
      <c r="A28" s="62">
        <v>26</v>
      </c>
      <c r="B28" s="63" t="s">
        <v>1091</v>
      </c>
      <c r="C28" s="64" t="s">
        <v>841</v>
      </c>
      <c r="D28" s="64"/>
      <c r="E28" s="68" t="s">
        <v>303</v>
      </c>
      <c r="F28" s="55"/>
      <c r="G28" s="55"/>
      <c r="H28" s="55"/>
      <c r="I28" s="55" t="s">
        <v>1076</v>
      </c>
      <c r="J28" s="56">
        <v>37728</v>
      </c>
    </row>
    <row r="29" spans="1:10" ht="12.75">
      <c r="A29" s="62">
        <v>27</v>
      </c>
      <c r="B29" s="63" t="s">
        <v>1092</v>
      </c>
      <c r="C29" s="64" t="s">
        <v>2209</v>
      </c>
      <c r="D29" s="64"/>
      <c r="E29" s="68" t="s">
        <v>1344</v>
      </c>
      <c r="F29" s="55"/>
      <c r="G29" s="55"/>
      <c r="H29" s="55"/>
      <c r="I29" s="55" t="s">
        <v>1076</v>
      </c>
      <c r="J29" s="56">
        <v>37728</v>
      </c>
    </row>
    <row r="30" spans="1:10" ht="12.75" customHeight="1">
      <c r="A30" s="62">
        <v>28</v>
      </c>
      <c r="B30" s="63" t="s">
        <v>1116</v>
      </c>
      <c r="C30" s="64" t="s">
        <v>2209</v>
      </c>
      <c r="D30" s="64"/>
      <c r="E30" s="68" t="s">
        <v>1345</v>
      </c>
      <c r="F30" s="55"/>
      <c r="G30" s="55"/>
      <c r="H30" s="55"/>
      <c r="I30" s="55" t="s">
        <v>1076</v>
      </c>
      <c r="J30" s="56">
        <v>37728</v>
      </c>
    </row>
    <row r="31" spans="1:10" ht="12.75">
      <c r="A31" s="62">
        <v>29</v>
      </c>
      <c r="B31" s="63" t="s">
        <v>1117</v>
      </c>
      <c r="C31" s="64" t="s">
        <v>2209</v>
      </c>
      <c r="D31" s="64"/>
      <c r="E31" s="68" t="s">
        <v>1346</v>
      </c>
      <c r="F31" s="55"/>
      <c r="G31" s="55"/>
      <c r="H31" s="55"/>
      <c r="I31" s="55" t="s">
        <v>1076</v>
      </c>
      <c r="J31" s="56">
        <v>37728</v>
      </c>
    </row>
    <row r="32" spans="1:10" ht="12.75">
      <c r="A32" s="62">
        <v>30</v>
      </c>
      <c r="B32" s="63" t="s">
        <v>422</v>
      </c>
      <c r="C32" s="64" t="s">
        <v>2209</v>
      </c>
      <c r="D32" s="64"/>
      <c r="E32" s="68" t="s">
        <v>1347</v>
      </c>
      <c r="F32" s="55"/>
      <c r="G32" s="55"/>
      <c r="H32" s="55"/>
      <c r="I32" s="55" t="s">
        <v>1076</v>
      </c>
      <c r="J32" s="56">
        <v>37728</v>
      </c>
    </row>
    <row r="33" spans="1:10" ht="52.5">
      <c r="A33" s="302">
        <v>31</v>
      </c>
      <c r="B33" s="306" t="s">
        <v>753</v>
      </c>
      <c r="C33" s="304" t="s">
        <v>2209</v>
      </c>
      <c r="D33" s="304" t="s">
        <v>642</v>
      </c>
      <c r="E33" s="314" t="s">
        <v>1483</v>
      </c>
      <c r="F33" s="308"/>
      <c r="G33" s="311" t="s">
        <v>1454</v>
      </c>
      <c r="H33" s="308">
        <v>38001</v>
      </c>
      <c r="I33" s="147" t="s">
        <v>927</v>
      </c>
      <c r="J33" s="308">
        <v>38103</v>
      </c>
    </row>
    <row r="34" spans="1:10" ht="39">
      <c r="A34" s="303"/>
      <c r="B34" s="307"/>
      <c r="C34" s="305"/>
      <c r="D34" s="305"/>
      <c r="E34" s="315"/>
      <c r="F34" s="310"/>
      <c r="G34" s="309"/>
      <c r="H34" s="310"/>
      <c r="I34" s="147" t="s">
        <v>124</v>
      </c>
      <c r="J34" s="310"/>
    </row>
    <row r="35" spans="1:10" ht="52.5">
      <c r="A35" s="302">
        <v>32</v>
      </c>
      <c r="B35" s="306" t="s">
        <v>754</v>
      </c>
      <c r="C35" s="304" t="s">
        <v>2209</v>
      </c>
      <c r="D35" s="304" t="s">
        <v>642</v>
      </c>
      <c r="E35" s="314" t="s">
        <v>1484</v>
      </c>
      <c r="F35" s="308"/>
      <c r="G35" s="311" t="s">
        <v>1454</v>
      </c>
      <c r="H35" s="308">
        <v>38001</v>
      </c>
      <c r="I35" s="147" t="s">
        <v>927</v>
      </c>
      <c r="J35" s="308">
        <v>38103</v>
      </c>
    </row>
    <row r="36" spans="1:10" ht="39">
      <c r="A36" s="303"/>
      <c r="B36" s="307"/>
      <c r="C36" s="305"/>
      <c r="D36" s="305"/>
      <c r="E36" s="315"/>
      <c r="F36" s="310"/>
      <c r="G36" s="309"/>
      <c r="H36" s="310"/>
      <c r="I36" s="147" t="s">
        <v>124</v>
      </c>
      <c r="J36" s="310"/>
    </row>
    <row r="37" spans="1:10" ht="12.75">
      <c r="A37" s="62">
        <v>33</v>
      </c>
      <c r="B37" s="63" t="s">
        <v>782</v>
      </c>
      <c r="C37" s="64" t="s">
        <v>2209</v>
      </c>
      <c r="D37" s="64"/>
      <c r="E37" s="68" t="s">
        <v>221</v>
      </c>
      <c r="F37" s="55"/>
      <c r="G37" s="55"/>
      <c r="H37" s="55"/>
      <c r="I37" s="55" t="s">
        <v>1076</v>
      </c>
      <c r="J37" s="56">
        <v>37728</v>
      </c>
    </row>
    <row r="38" spans="1:10" ht="12.75">
      <c r="A38" s="62">
        <v>34</v>
      </c>
      <c r="B38" s="63" t="s">
        <v>603</v>
      </c>
      <c r="C38" s="64" t="s">
        <v>2209</v>
      </c>
      <c r="D38" s="64"/>
      <c r="E38" s="68" t="s">
        <v>77</v>
      </c>
      <c r="F38" s="55"/>
      <c r="G38" s="55"/>
      <c r="H38" s="55"/>
      <c r="I38" s="55" t="s">
        <v>1076</v>
      </c>
      <c r="J38" s="56">
        <v>37728</v>
      </c>
    </row>
    <row r="39" spans="1:10" ht="12.75">
      <c r="A39" s="62">
        <v>35</v>
      </c>
      <c r="B39" s="63" t="s">
        <v>604</v>
      </c>
      <c r="C39" s="64" t="s">
        <v>2209</v>
      </c>
      <c r="D39" s="64"/>
      <c r="E39" s="68" t="s">
        <v>78</v>
      </c>
      <c r="F39" s="55"/>
      <c r="G39" s="55"/>
      <c r="H39" s="55"/>
      <c r="I39" s="55" t="s">
        <v>1076</v>
      </c>
      <c r="J39" s="56">
        <v>37728</v>
      </c>
    </row>
    <row r="40" spans="1:10" ht="12.75">
      <c r="A40" s="62">
        <v>36</v>
      </c>
      <c r="B40" s="63" t="s">
        <v>605</v>
      </c>
      <c r="C40" s="64" t="s">
        <v>2209</v>
      </c>
      <c r="D40" s="64"/>
      <c r="E40" s="68" t="s">
        <v>79</v>
      </c>
      <c r="F40" s="55"/>
      <c r="G40" s="55"/>
      <c r="H40" s="55"/>
      <c r="I40" s="55" t="s">
        <v>1076</v>
      </c>
      <c r="J40" s="56">
        <v>37728</v>
      </c>
    </row>
    <row r="41" spans="1:10" ht="12.75">
      <c r="A41" s="62">
        <v>37</v>
      </c>
      <c r="B41" s="63" t="s">
        <v>606</v>
      </c>
      <c r="C41" s="64" t="s">
        <v>2209</v>
      </c>
      <c r="D41" s="64"/>
      <c r="E41" s="68" t="s">
        <v>80</v>
      </c>
      <c r="F41" s="55"/>
      <c r="G41" s="55"/>
      <c r="H41" s="55"/>
      <c r="I41" s="55" t="s">
        <v>1076</v>
      </c>
      <c r="J41" s="56">
        <v>37728</v>
      </c>
    </row>
    <row r="42" spans="1:10" ht="12.75">
      <c r="A42" s="62">
        <v>38</v>
      </c>
      <c r="B42" s="63" t="s">
        <v>607</v>
      </c>
      <c r="C42" s="64" t="s">
        <v>2209</v>
      </c>
      <c r="D42" s="64"/>
      <c r="E42" s="68" t="s">
        <v>81</v>
      </c>
      <c r="F42" s="55"/>
      <c r="G42" s="55"/>
      <c r="H42" s="55"/>
      <c r="I42" s="55" t="s">
        <v>1076</v>
      </c>
      <c r="J42" s="56">
        <v>37728</v>
      </c>
    </row>
    <row r="43" spans="1:10" ht="52.5">
      <c r="A43" s="302">
        <v>39</v>
      </c>
      <c r="B43" s="306" t="s">
        <v>437</v>
      </c>
      <c r="C43" s="304" t="s">
        <v>2209</v>
      </c>
      <c r="D43" s="304" t="s">
        <v>642</v>
      </c>
      <c r="E43" s="314" t="s">
        <v>44</v>
      </c>
      <c r="F43" s="311"/>
      <c r="G43" s="311" t="s">
        <v>1454</v>
      </c>
      <c r="H43" s="308">
        <v>38001</v>
      </c>
      <c r="I43" s="147" t="s">
        <v>927</v>
      </c>
      <c r="J43" s="308">
        <v>38103</v>
      </c>
    </row>
    <row r="44" spans="1:10" ht="39">
      <c r="A44" s="303"/>
      <c r="B44" s="307"/>
      <c r="C44" s="305"/>
      <c r="D44" s="305"/>
      <c r="E44" s="315"/>
      <c r="F44" s="309"/>
      <c r="G44" s="309"/>
      <c r="H44" s="310"/>
      <c r="I44" s="147" t="s">
        <v>124</v>
      </c>
      <c r="J44" s="310"/>
    </row>
    <row r="45" spans="1:10" ht="12.75">
      <c r="A45" s="62">
        <v>40</v>
      </c>
      <c r="B45" s="63" t="s">
        <v>438</v>
      </c>
      <c r="C45" s="64" t="s">
        <v>2209</v>
      </c>
      <c r="D45" s="64"/>
      <c r="E45" s="68" t="s">
        <v>45</v>
      </c>
      <c r="F45" s="55"/>
      <c r="G45" s="55"/>
      <c r="H45" s="55"/>
      <c r="I45" s="55" t="s">
        <v>1076</v>
      </c>
      <c r="J45" s="56">
        <v>37728</v>
      </c>
    </row>
    <row r="46" spans="1:10" ht="12.75">
      <c r="A46" s="62">
        <v>41</v>
      </c>
      <c r="B46" s="63" t="s">
        <v>439</v>
      </c>
      <c r="C46" s="64" t="s">
        <v>2209</v>
      </c>
      <c r="D46" s="64"/>
      <c r="E46" s="68" t="s">
        <v>1108</v>
      </c>
      <c r="F46" s="55"/>
      <c r="G46" s="55"/>
      <c r="H46" s="55"/>
      <c r="I46" s="55" t="s">
        <v>1076</v>
      </c>
      <c r="J46" s="56">
        <v>37728</v>
      </c>
    </row>
    <row r="47" spans="1:10" ht="12.75">
      <c r="A47" s="62">
        <v>42</v>
      </c>
      <c r="B47" s="63" t="s">
        <v>1322</v>
      </c>
      <c r="C47" s="64" t="s">
        <v>2209</v>
      </c>
      <c r="D47" s="64"/>
      <c r="E47" s="68" t="s">
        <v>592</v>
      </c>
      <c r="F47" s="55"/>
      <c r="G47" s="55"/>
      <c r="H47" s="55"/>
      <c r="I47" s="55" t="s">
        <v>1076</v>
      </c>
      <c r="J47" s="56">
        <v>37728</v>
      </c>
    </row>
    <row r="48" spans="1:10" ht="12.75">
      <c r="A48" s="62">
        <v>43</v>
      </c>
      <c r="B48" s="63" t="s">
        <v>1323</v>
      </c>
      <c r="C48" s="64" t="s">
        <v>914</v>
      </c>
      <c r="D48" s="64"/>
      <c r="E48" s="68" t="s">
        <v>593</v>
      </c>
      <c r="F48" s="55"/>
      <c r="G48" s="55"/>
      <c r="H48" s="55"/>
      <c r="I48" s="55" t="s">
        <v>1076</v>
      </c>
      <c r="J48" s="56">
        <v>37728</v>
      </c>
    </row>
    <row r="49" spans="1:10" ht="52.5">
      <c r="A49" s="62">
        <v>44</v>
      </c>
      <c r="B49" s="63" t="s">
        <v>311</v>
      </c>
      <c r="C49" s="64" t="s">
        <v>914</v>
      </c>
      <c r="D49" s="64" t="s">
        <v>642</v>
      </c>
      <c r="E49" s="163" t="s">
        <v>590</v>
      </c>
      <c r="F49" s="56">
        <v>38170</v>
      </c>
      <c r="G49" s="55" t="s">
        <v>750</v>
      </c>
      <c r="H49" s="56">
        <v>38205</v>
      </c>
      <c r="I49" s="106" t="s">
        <v>1924</v>
      </c>
      <c r="J49" s="56">
        <v>38208</v>
      </c>
    </row>
    <row r="50" spans="1:10" ht="52.5">
      <c r="A50" s="62">
        <v>45</v>
      </c>
      <c r="B50" s="63" t="s">
        <v>312</v>
      </c>
      <c r="C50" s="64" t="s">
        <v>914</v>
      </c>
      <c r="D50" s="64" t="s">
        <v>642</v>
      </c>
      <c r="E50" s="68" t="s">
        <v>1168</v>
      </c>
      <c r="F50" s="55"/>
      <c r="G50" s="55" t="s">
        <v>1507</v>
      </c>
      <c r="H50" s="56">
        <v>38126</v>
      </c>
      <c r="I50" s="147" t="s">
        <v>1071</v>
      </c>
      <c r="J50" s="56">
        <v>38127</v>
      </c>
    </row>
    <row r="51" spans="1:10" ht="52.5">
      <c r="A51" s="62">
        <v>46</v>
      </c>
      <c r="B51" s="63" t="s">
        <v>313</v>
      </c>
      <c r="C51" s="64" t="s">
        <v>914</v>
      </c>
      <c r="D51" s="64" t="s">
        <v>642</v>
      </c>
      <c r="E51" s="68" t="s">
        <v>1169</v>
      </c>
      <c r="F51" s="56">
        <v>38110</v>
      </c>
      <c r="G51" s="55" t="s">
        <v>2133</v>
      </c>
      <c r="H51" s="56">
        <v>38229</v>
      </c>
      <c r="I51" s="106" t="s">
        <v>334</v>
      </c>
      <c r="J51" s="56">
        <v>38231</v>
      </c>
    </row>
    <row r="52" spans="1:10" ht="78.75">
      <c r="A52" s="62">
        <v>47</v>
      </c>
      <c r="B52" s="63" t="s">
        <v>1383</v>
      </c>
      <c r="C52" s="64" t="s">
        <v>914</v>
      </c>
      <c r="D52" s="64" t="s">
        <v>642</v>
      </c>
      <c r="E52" s="68" t="s">
        <v>2063</v>
      </c>
      <c r="F52" s="56">
        <v>38170</v>
      </c>
      <c r="G52" s="55" t="s">
        <v>2064</v>
      </c>
      <c r="H52" s="56" t="s">
        <v>2065</v>
      </c>
      <c r="I52" s="106" t="s">
        <v>2179</v>
      </c>
      <c r="J52" s="56">
        <v>38230</v>
      </c>
    </row>
    <row r="53" spans="1:10" ht="52.5">
      <c r="A53" s="62">
        <v>48</v>
      </c>
      <c r="B53" s="63" t="s">
        <v>1384</v>
      </c>
      <c r="C53" s="64" t="s">
        <v>914</v>
      </c>
      <c r="D53" s="64" t="s">
        <v>642</v>
      </c>
      <c r="E53" s="68" t="s">
        <v>2296</v>
      </c>
      <c r="F53" s="107" t="s">
        <v>2297</v>
      </c>
      <c r="G53" s="55" t="s">
        <v>2133</v>
      </c>
      <c r="H53" s="56">
        <v>38229</v>
      </c>
      <c r="I53" s="106" t="s">
        <v>334</v>
      </c>
      <c r="J53" s="56">
        <v>38231</v>
      </c>
    </row>
    <row r="54" spans="1:10" ht="52.5">
      <c r="A54" s="62">
        <v>49</v>
      </c>
      <c r="B54" s="63" t="s">
        <v>1386</v>
      </c>
      <c r="C54" s="64" t="s">
        <v>1385</v>
      </c>
      <c r="D54" s="64" t="s">
        <v>641</v>
      </c>
      <c r="E54" s="68" t="s">
        <v>501</v>
      </c>
      <c r="F54" s="56"/>
      <c r="G54" s="55" t="s">
        <v>1454</v>
      </c>
      <c r="H54" s="56">
        <v>38001</v>
      </c>
      <c r="I54" s="106" t="s">
        <v>2431</v>
      </c>
      <c r="J54" s="56">
        <v>38127</v>
      </c>
    </row>
    <row r="55" spans="1:10" ht="12.75">
      <c r="A55" s="62">
        <v>50</v>
      </c>
      <c r="B55" s="63" t="s">
        <v>1387</v>
      </c>
      <c r="C55" s="64" t="s">
        <v>913</v>
      </c>
      <c r="D55" s="64"/>
      <c r="E55" s="68" t="s">
        <v>502</v>
      </c>
      <c r="F55" s="55"/>
      <c r="G55" s="55"/>
      <c r="H55" s="55"/>
      <c r="I55" s="55" t="s">
        <v>1076</v>
      </c>
      <c r="J55" s="56">
        <v>37728</v>
      </c>
    </row>
    <row r="56" spans="1:10" ht="12.75">
      <c r="A56" s="62">
        <v>51</v>
      </c>
      <c r="B56" s="63" t="s">
        <v>1388</v>
      </c>
      <c r="C56" s="64" t="s">
        <v>913</v>
      </c>
      <c r="D56" s="64"/>
      <c r="E56" s="68" t="s">
        <v>272</v>
      </c>
      <c r="F56" s="55"/>
      <c r="G56" s="55"/>
      <c r="H56" s="55"/>
      <c r="I56" s="55" t="s">
        <v>1076</v>
      </c>
      <c r="J56" s="56">
        <v>37728</v>
      </c>
    </row>
    <row r="57" spans="1:10" ht="12.75">
      <c r="A57" s="62">
        <v>52</v>
      </c>
      <c r="B57" s="63" t="s">
        <v>776</v>
      </c>
      <c r="C57" s="64" t="s">
        <v>913</v>
      </c>
      <c r="D57" s="64"/>
      <c r="E57" s="68" t="s">
        <v>273</v>
      </c>
      <c r="F57" s="55"/>
      <c r="G57" s="55"/>
      <c r="H57" s="55"/>
      <c r="I57" s="55" t="s">
        <v>1076</v>
      </c>
      <c r="J57" s="56">
        <v>37728</v>
      </c>
    </row>
    <row r="58" spans="1:10" ht="12.75">
      <c r="A58" s="62">
        <v>53</v>
      </c>
      <c r="B58" s="63" t="s">
        <v>1325</v>
      </c>
      <c r="C58" s="64" t="s">
        <v>913</v>
      </c>
      <c r="D58" s="64"/>
      <c r="E58" s="68" t="s">
        <v>274</v>
      </c>
      <c r="F58" s="55"/>
      <c r="G58" s="55"/>
      <c r="H58" s="55"/>
      <c r="I58" s="55" t="s">
        <v>1076</v>
      </c>
      <c r="J58" s="56">
        <v>37728</v>
      </c>
    </row>
    <row r="59" spans="1:10" ht="12.75">
      <c r="A59" s="62">
        <v>54</v>
      </c>
      <c r="B59" s="63" t="s">
        <v>1326</v>
      </c>
      <c r="C59" s="64" t="s">
        <v>913</v>
      </c>
      <c r="D59" s="64"/>
      <c r="E59" s="68" t="s">
        <v>275</v>
      </c>
      <c r="F59" s="55"/>
      <c r="G59" s="55"/>
      <c r="H59" s="55"/>
      <c r="I59" s="55" t="s">
        <v>1076</v>
      </c>
      <c r="J59" s="56">
        <v>37728</v>
      </c>
    </row>
    <row r="60" spans="1:10" ht="12.75">
      <c r="A60" s="62">
        <v>55</v>
      </c>
      <c r="B60" s="63" t="s">
        <v>1327</v>
      </c>
      <c r="C60" s="64" t="s">
        <v>913</v>
      </c>
      <c r="D60" s="64"/>
      <c r="E60" s="68" t="s">
        <v>276</v>
      </c>
      <c r="F60" s="55"/>
      <c r="G60" s="55"/>
      <c r="H60" s="55"/>
      <c r="I60" s="55" t="s">
        <v>1076</v>
      </c>
      <c r="J60" s="56">
        <v>37728</v>
      </c>
    </row>
    <row r="61" spans="1:10" ht="12.75">
      <c r="A61" s="62">
        <v>56</v>
      </c>
      <c r="B61" s="63" t="s">
        <v>549</v>
      </c>
      <c r="C61" s="64" t="s">
        <v>913</v>
      </c>
      <c r="D61" s="64"/>
      <c r="E61" s="68" t="s">
        <v>802</v>
      </c>
      <c r="F61" s="55"/>
      <c r="G61" s="55"/>
      <c r="H61" s="55"/>
      <c r="I61" s="55" t="s">
        <v>1076</v>
      </c>
      <c r="J61" s="56">
        <v>37728</v>
      </c>
    </row>
    <row r="62" spans="1:10" ht="12.75">
      <c r="A62" s="62">
        <v>57</v>
      </c>
      <c r="B62" s="63" t="s">
        <v>258</v>
      </c>
      <c r="C62" s="64" t="s">
        <v>913</v>
      </c>
      <c r="D62" s="64"/>
      <c r="E62" s="68" t="s">
        <v>689</v>
      </c>
      <c r="F62" s="55"/>
      <c r="G62" s="55"/>
      <c r="H62" s="55"/>
      <c r="I62" s="55" t="s">
        <v>1076</v>
      </c>
      <c r="J62" s="56">
        <v>37728</v>
      </c>
    </row>
    <row r="63" spans="5:10" ht="12.75">
      <c r="E63" s="40"/>
      <c r="F63" s="10"/>
      <c r="G63" s="12"/>
      <c r="H63" s="10"/>
      <c r="I63" s="46" t="s">
        <v>1023</v>
      </c>
      <c r="J63" s="32">
        <v>57</v>
      </c>
    </row>
    <row r="64" spans="5:10" ht="12.75">
      <c r="E64" s="40"/>
      <c r="F64" s="12"/>
      <c r="G64" s="12"/>
      <c r="H64" s="12"/>
      <c r="I64" s="44" t="s">
        <v>1024</v>
      </c>
      <c r="J64" s="32">
        <v>57</v>
      </c>
    </row>
    <row r="65" spans="5:9" ht="12.75">
      <c r="E65" s="40"/>
      <c r="F65" s="12"/>
      <c r="G65" s="12"/>
      <c r="H65" s="12"/>
      <c r="I65" s="12"/>
    </row>
    <row r="66" spans="5:9" ht="12.75">
      <c r="E66" s="40"/>
      <c r="F66" s="12"/>
      <c r="G66" s="12"/>
      <c r="H66" s="12"/>
      <c r="I66" s="12"/>
    </row>
    <row r="67" spans="5:9" ht="12.75">
      <c r="E67" s="40"/>
      <c r="F67" s="12"/>
      <c r="G67" s="12"/>
      <c r="H67" s="12"/>
      <c r="I67" s="12"/>
    </row>
    <row r="68" spans="5:9" ht="12.75">
      <c r="E68" s="40"/>
      <c r="F68" s="12"/>
      <c r="G68" s="12"/>
      <c r="H68" s="12"/>
      <c r="I68" s="12"/>
    </row>
    <row r="69" spans="5:9" ht="12.75">
      <c r="E69" s="40"/>
      <c r="F69" s="12"/>
      <c r="G69" s="12"/>
      <c r="H69" s="12"/>
      <c r="I69" s="12"/>
    </row>
    <row r="70" spans="5:9" ht="12.75">
      <c r="E70" s="40"/>
      <c r="F70" s="12"/>
      <c r="G70" s="12"/>
      <c r="H70" s="12"/>
      <c r="I70" s="12"/>
    </row>
  </sheetData>
  <autoFilter ref="A1:J64"/>
  <mergeCells count="36">
    <mergeCell ref="J43:J44"/>
    <mergeCell ref="E43:E44"/>
    <mergeCell ref="F43:F44"/>
    <mergeCell ref="G43:G44"/>
    <mergeCell ref="H43:H44"/>
    <mergeCell ref="A43:A44"/>
    <mergeCell ref="B43:B44"/>
    <mergeCell ref="C43:C44"/>
    <mergeCell ref="D43:D44"/>
    <mergeCell ref="A33:A34"/>
    <mergeCell ref="J35:J36"/>
    <mergeCell ref="H35:H36"/>
    <mergeCell ref="G35:G36"/>
    <mergeCell ref="F35:F36"/>
    <mergeCell ref="E35:E36"/>
    <mergeCell ref="D35:D36"/>
    <mergeCell ref="C35:C36"/>
    <mergeCell ref="B35:B36"/>
    <mergeCell ref="A35:A36"/>
    <mergeCell ref="E33:E34"/>
    <mergeCell ref="D33:D34"/>
    <mergeCell ref="C33:C34"/>
    <mergeCell ref="B33:B34"/>
    <mergeCell ref="J33:J34"/>
    <mergeCell ref="H33:H34"/>
    <mergeCell ref="G33:G34"/>
    <mergeCell ref="F33:F34"/>
    <mergeCell ref="J16:J17"/>
    <mergeCell ref="F16:F17"/>
    <mergeCell ref="G16:G17"/>
    <mergeCell ref="H16:H17"/>
    <mergeCell ref="I16:I17"/>
    <mergeCell ref="A16:A17"/>
    <mergeCell ref="C16:C17"/>
    <mergeCell ref="D16:D17"/>
    <mergeCell ref="B16:B17"/>
  </mergeCells>
  <hyperlinks>
    <hyperlink ref="A2" r:id="rId1" display="Meeting:"/>
    <hyperlink ref="A3" r:id="rId2" display="LAT PDR RFAs\LAT PDR RFA 2.doc"/>
    <hyperlink ref="A4" r:id="rId3" display="LAT PDR RFAs\LAT PDR RFA 3.doc"/>
    <hyperlink ref="A5" r:id="rId4" display="LAT PDR RFAs\LAT PDR RFA 4.doc"/>
    <hyperlink ref="A6" r:id="rId5" display="LAT PDR RFAs\LAT PDR RFA 5.doc"/>
    <hyperlink ref="A7" r:id="rId6" display="LAT PDR RFAs\LAT PDR RFA 6.doc"/>
    <hyperlink ref="A8" r:id="rId7" display="LAT PDR RFAs\LAT PDR RFA 7.doc"/>
    <hyperlink ref="A9" r:id="rId8" display="LAT PDR RFAs\LAT PDR RFA 8.doc"/>
    <hyperlink ref="A10" r:id="rId9" display="LAT PDR RFAs\LAT PDR RFA 9.doc"/>
    <hyperlink ref="A11" r:id="rId10" display="LAT PDR RFAs\LAT PDR RFA 10.doc"/>
    <hyperlink ref="A12" r:id="rId11" display="LAT PDR RFAs\LAT PDR RFA 11.doc"/>
    <hyperlink ref="A13" r:id="rId12" display="LAT PDR RFAs\LAT PDR RFA 12.doc"/>
    <hyperlink ref="A14" r:id="rId13" display="LAT PDR RFAs\LAT PDR RFA 13.doc"/>
    <hyperlink ref="A15" r:id="rId14" display="LAT PDR RFAs\LAT PDR RFA 14.doc"/>
    <hyperlink ref="A16" r:id="rId15" display="Meeting:"/>
    <hyperlink ref="A18" r:id="rId16" display="LAT PDR RFAs\LAT PDR RFA 16.doc"/>
    <hyperlink ref="A19" r:id="rId17" display="LAT PDR RFAs\LAT PDR RFA 17.doc"/>
    <hyperlink ref="A20" r:id="rId18" display="LAT PDR RFAs\LAT PDR RFA 18.doc"/>
    <hyperlink ref="A21" r:id="rId19" display="LAT PDR RFAs\LAT PDR RFA 19.doc"/>
    <hyperlink ref="A22" r:id="rId20" display="LAT PDR RFAs\LAT PDR RFA 20.doc"/>
    <hyperlink ref="A23" r:id="rId21" display="LAT PDR RFAs\LAT PDR RFA 21.doc"/>
    <hyperlink ref="A24" r:id="rId22" display="LAT PDR RFAs\LAT PDR RFA 22.doc"/>
    <hyperlink ref="A25" r:id="rId23" display="LAT PDR RFAs\LAT PDR RFA 23.doc"/>
    <hyperlink ref="A26" r:id="rId24" display="Meeting:"/>
    <hyperlink ref="A27" r:id="rId25" display="LAT PDR RFAs\LAT PDR RFA 25.doc"/>
    <hyperlink ref="A28" r:id="rId26" display="LAT PDR RFAs\LAT PDR RFA 26.doc"/>
    <hyperlink ref="A29" r:id="rId27" display="LAT PDR RFAs\LAT PDR RFA 27.doc"/>
    <hyperlink ref="A30" r:id="rId28" display="LAT PDR RFAs\LAT PDR RFA 28.doc"/>
    <hyperlink ref="A31" r:id="rId29" display="LAT PDR RFAs\LAT PDR RFA 29.doc"/>
    <hyperlink ref="A32" r:id="rId30" display="LAT PDR RFAs\LAT PDR RFA 30.doc"/>
    <hyperlink ref="A33" r:id="rId31" display="Meeting:"/>
    <hyperlink ref="A35" r:id="rId32" display="LAT PDR RFAs\LAT PDR RFA 32.doc"/>
    <hyperlink ref="A37" r:id="rId33" display="LAT PDR RFAs\LAT PDR RFA 33.doc"/>
    <hyperlink ref="A38" r:id="rId34" display="LAT PDR RFAs\LAT PDR RFA 34.doc"/>
    <hyperlink ref="A39" r:id="rId35" display="LAT PDR RFAs\LAT PDR RFA 35.doc"/>
    <hyperlink ref="A40" r:id="rId36" display="LAT PDR RFAs\LAT PDR RFA 36.doc"/>
    <hyperlink ref="A41" r:id="rId37" display="LAT PDR RFAs\LAT PDR RFA 37.doc"/>
    <hyperlink ref="A42" r:id="rId38" display="LAT PDR RFAs\LAT PDR RFA 38.doc"/>
    <hyperlink ref="A43" r:id="rId39" display="LAT PDR RFAs\LAT PDR RFA 39.doc"/>
    <hyperlink ref="A45" r:id="rId40" display="LAT PDR RFAs\LAT PDR RFA 40.doc"/>
    <hyperlink ref="A46" r:id="rId41" display="LAT PDR RFAs\LAT PDR RFA 41.doc"/>
    <hyperlink ref="A47" r:id="rId42" display="LAT PDR RFAs\LAT PDR RFA 42.doc"/>
    <hyperlink ref="A48" r:id="rId43" display="LAT PDR RFAs\LAT PDR RFA 43.doc"/>
    <hyperlink ref="A49" r:id="rId44" display="LAT PDR RFAs\LAT PDR RFA 44.doc"/>
    <hyperlink ref="A50" r:id="rId45" display="LAT PDR RFAs\LAT PDR RFA 45.doc"/>
    <hyperlink ref="A51" r:id="rId46" display="Meeting:"/>
    <hyperlink ref="A52" r:id="rId47" display="LAT PDR RFAs\LAT PDR RFA 47.doc"/>
    <hyperlink ref="A53" r:id="rId48" display="LAT PDR RFAs\LAT PDR RFA 48.doc"/>
    <hyperlink ref="A54" r:id="rId49" display="LAT PDR RFAs\LAT PDR RFA 49.doc"/>
    <hyperlink ref="A55" r:id="rId50" display="Meeting:"/>
    <hyperlink ref="A56" r:id="rId51" display="LAT PDR RFAs\LAT PDR RFA 51.doc"/>
    <hyperlink ref="A57" r:id="rId52" display="LAT PDR RFAs\LAT PDR RFA 52.doc"/>
    <hyperlink ref="A58" r:id="rId53" display="LAT PDR RFAs\LAT PDR RFA 53.doc"/>
    <hyperlink ref="A59" r:id="rId54" display="LAT PDR RFAs\LAT PDR RFA 54.doc"/>
    <hyperlink ref="A60" r:id="rId55" display="LAT PDR RFAs\LAT PDR RFA 55.doc"/>
    <hyperlink ref="A61" r:id="rId56" display="LAT PDR RFAs\LAT PDR RFA 56.doc"/>
    <hyperlink ref="A62" r:id="rId57" display="LAT PDR RFAs\LAT PDR RFA 57.doc"/>
    <hyperlink ref="E2" r:id="rId58" display="LAT PDR RFA 1 Response.doc"/>
    <hyperlink ref="E3" r:id="rId59" display="LAT PDR RFA 2 Response.doc"/>
    <hyperlink ref="E4" r:id="rId60" display="LAT PDR RFA 3 Response.doc"/>
    <hyperlink ref="E5" r:id="rId61" display="LAT PDR RFA 4 Response.doc"/>
    <hyperlink ref="E6" r:id="rId62" display="LAT PDR RFA 5 Response.doc"/>
    <hyperlink ref="E7" r:id="rId63" display="LAT PDR RFA 6 Response.doc"/>
    <hyperlink ref="E8" r:id="rId64" display="LAT PDR RFA 7 Response.doc"/>
    <hyperlink ref="E9" r:id="rId65" display="LAT PDR RFA 8 Response.doc"/>
    <hyperlink ref="E10" r:id="rId66" display="LAT PDR RFA 9 Response.doc"/>
    <hyperlink ref="E11" r:id="rId67" display="LAT PDR RFA 10 Response.doc"/>
    <hyperlink ref="E12" r:id="rId68" display="LAT PDR RFA 11 Response.doc"/>
    <hyperlink ref="E13" r:id="rId69" display="LAT PDR RFA 12 Response.doc"/>
    <hyperlink ref="E14" r:id="rId70" display="LAT PDR RFA 13 Response.doc"/>
    <hyperlink ref="E15" r:id="rId71" display="LAT PDR RFA 14 Response.doc"/>
    <hyperlink ref="E16" r:id="rId72" display="LAT PDR RFA 15 Response RevA.doc"/>
    <hyperlink ref="E18" r:id="rId73" display="LAT PDR RFA 16 Response.doc"/>
    <hyperlink ref="E19" r:id="rId74" display="LAT PDR RFA 17 Response.doc"/>
    <hyperlink ref="E20" r:id="rId75" display="LAT PDR RFA 18 Response.doc"/>
    <hyperlink ref="E21" r:id="rId76" display="LAT PDR RFA 19 Response.doc"/>
    <hyperlink ref="E22" r:id="rId77" display="LAT PDR RFA 20 Response.doc"/>
    <hyperlink ref="E23" r:id="rId78" display="LAT PDR RFA 21 Response.doc"/>
    <hyperlink ref="E24" r:id="rId79" display="LAT PDR RFA 22 Response.doc"/>
    <hyperlink ref="E25" r:id="rId80" display="LAT PDR RFA 23 Response.doc"/>
    <hyperlink ref="E26" r:id="rId81" display="LAT PDR RFA 24 Response.doc"/>
    <hyperlink ref="E27" r:id="rId82" display="LAT PDR RFA 25 Response.doc"/>
    <hyperlink ref="E28" r:id="rId83" display="LAT PDR RFA 26 Response.doc"/>
    <hyperlink ref="E29" r:id="rId84" display="LAT PDR RFA 27 Response.doc"/>
    <hyperlink ref="E30" r:id="rId85" display="LAT PDR RFA 28 Response.doc"/>
    <hyperlink ref="E31" r:id="rId86" display="LAT PDR RFA 29 Response.doc"/>
    <hyperlink ref="E32" r:id="rId87" display="LAT PDR RFA 30 Response.doc"/>
    <hyperlink ref="E33" r:id="rId88" display="LAT PDR RFA 31 Response.doc"/>
    <hyperlink ref="E35" r:id="rId89" display="LAT PDR RFA 32 Response.doc"/>
    <hyperlink ref="E37" r:id="rId90" display="LAT PDR RFA 33 Response.doc"/>
    <hyperlink ref="E38" r:id="rId91" display="LAT PDR RFA 34 Response.doc"/>
    <hyperlink ref="E39" r:id="rId92" display="LAT PDR RFA 35 Response.doc"/>
    <hyperlink ref="E40" r:id="rId93" display="LAT PDR RFA 36 Response.doc"/>
    <hyperlink ref="E41" r:id="rId94" display="LAT PDR RFA 37 Response.doc"/>
    <hyperlink ref="E42" r:id="rId95" display="LAT PDR RFA 38 Response.doc"/>
    <hyperlink ref="E43" r:id="rId96" display="LAT PDR RFA 39 Response.doc"/>
    <hyperlink ref="E45" r:id="rId97" display="LAT PDR RFA 40 Response.doc"/>
    <hyperlink ref="E46" r:id="rId98" display="LAT PDR RFA 41 Response.doc"/>
    <hyperlink ref="E47" r:id="rId99" display="LAT PDR RFA 42 Response.doc"/>
    <hyperlink ref="E48" r:id="rId100" display="LAT PDR RFA 43 Response.doc"/>
    <hyperlink ref="E49" r:id="rId101" display="LAT PDR RFA 44 Response RevB.doc"/>
    <hyperlink ref="E50" r:id="rId102" display="LAT PDR RFA 45 Response.doc"/>
    <hyperlink ref="E51" r:id="rId103" display="LAT PDR RFA 46 Response.doc"/>
    <hyperlink ref="E52" r:id="rId104" display="LAT PDR RFA 47 Response RevB.doc"/>
    <hyperlink ref="E53" r:id="rId105" display="LAT PDR RFA 48 Response RevC.doc"/>
    <hyperlink ref="E54" r:id="rId106" display="LAT PDR RFA 49 Response.doc"/>
    <hyperlink ref="E55" r:id="rId107" display="LAT PDR RFA 50 Response.doc"/>
    <hyperlink ref="E56" r:id="rId108" display="LAT PDR RFA 51 Response.doc"/>
    <hyperlink ref="E57" r:id="rId109" display="LAT PDR RFA 52 Response.doc"/>
    <hyperlink ref="E58" r:id="rId110" display="LAT PDR RFA 53 Response.doc"/>
    <hyperlink ref="E59" r:id="rId111" display="LAT PDR RFA 54 Response.doc"/>
    <hyperlink ref="E60" r:id="rId112" display="LAT PDR RFA 55 Response.doc"/>
    <hyperlink ref="E61" r:id="rId113" display="LAT PDR RFA 56 Response.doc"/>
    <hyperlink ref="E62" r:id="rId114" display="LAT PDR RFA 57 Response.doc"/>
    <hyperlink ref="IV38" r:id="rId115" display="MPDR RFAs\MPDR RFA 10.ppt"/>
    <hyperlink ref="IV39" r:id="rId116" display="MPDR RFAs\MPDR RFA 2.ppt"/>
    <hyperlink ref="IV40" r:id="rId117" display="S1"/>
    <hyperlink ref="IV41" r:id="rId118" display="S1"/>
    <hyperlink ref="IV44" r:id="rId119" display="S3"/>
    <hyperlink ref="IV45" r:id="rId120" display="MPDR RFAs\MPDR RFA 14.ppt"/>
    <hyperlink ref="IV46" r:id="rId121" display="MPDR RFAs\MPDR RFA 7.ppt"/>
    <hyperlink ref="IV47" r:id="rId122" display="MPDR RFAs\MPDR RFA 8.ppt"/>
    <hyperlink ref="IV48" r:id="rId123" display="MPDR RFAs\MPDR RFA 9.ppt"/>
    <hyperlink ref="IV49" r:id="rId124" display="S1"/>
    <hyperlink ref="IV51" r:id="rId125" display="S3"/>
    <hyperlink ref="IV53" r:id="rId126" display="MPDR RFAs\MPDR RFA 12.ppt"/>
    <hyperlink ref="IV54" r:id="rId127" display="MPDR RFAs\MPDR RFA 13.ppt"/>
    <hyperlink ref="IV55" r:id="rId128" display="MPDR RFAs\MPDR RFA 14.ppt"/>
    <hyperlink ref="IV59" r:id="rId129" display="S1"/>
    <hyperlink ref="IV60" r:id="rId130" display="S2"/>
    <hyperlink ref="IV61" r:id="rId131" display="S3"/>
    <hyperlink ref="IV26" r:id="rId132" display="MPDR RFAs\MPDR RFA 7.ppt"/>
    <hyperlink ref="IV27" r:id="rId133" display="S1"/>
    <hyperlink ref="IV28" r:id="rId134" display="S2"/>
    <hyperlink ref="IV29" r:id="rId135" display="S3"/>
    <hyperlink ref="IV31" r:id="rId136" display="MPDR RFAs\MPDR RFA 11.ppt"/>
    <hyperlink ref="IV32" r:id="rId137" display="MPDR RFAs\MPDR RFA 12.ppt"/>
    <hyperlink ref="IV33" r:id="rId138" display="MPDR RFAs\MPDR RFA 12.ppt"/>
    <hyperlink ref="IV36" r:id="rId139" display="MPDR RFAs\MPDR RFA 13.ppt"/>
    <hyperlink ref="IV37" r:id="rId140" display="MPDR RFAs\MPDR RFA 14.ppt"/>
    <hyperlink ref="IV42" r:id="rId141" display="S2"/>
    <hyperlink ref="IV50" r:id="rId142" display="S2"/>
    <hyperlink ref="IV18" r:id="rId143" display="MPDR RFAs\MPDR RFA 1.ppt"/>
    <hyperlink ref="IV19" r:id="rId144" display="MPDR RFAs\MPDR RFA 11.ppt"/>
    <hyperlink ref="IV20" r:id="rId145" display="MPDR RFAs\MPDR RFA 2.ppt"/>
    <hyperlink ref="IV21" r:id="rId146" display="MPDR RFAs\MPDR RFA 12.ppt"/>
    <hyperlink ref="IV23" r:id="rId147" display="MPDR RFAs\MPDR RFA 14.ppt"/>
    <hyperlink ref="IV24" r:id="rId148" display="MPDR RFAs\MPDR RFA 5.ppt"/>
    <hyperlink ref="IV25" r:id="rId149" display="MPDR RFAs\MPDR RFA 6.ppt"/>
    <hyperlink ref="IV30" r:id="rId150" display="MPDR RFAs\MPDR RFA 11.ppt"/>
    <hyperlink ref="IV22" r:id="rId151" display="MPDR RFAs\MPDR RFA 13.ppt"/>
    <hyperlink ref="IV7" r:id="rId152" display="MPDR RFAs\MPDR RFA 1.ppt"/>
    <hyperlink ref="IV8" r:id="rId153" display="MPDR RFAs\MPDR RFA 2.ppt"/>
    <hyperlink ref="IV9" r:id="rId154" display="MPDR RFAs\MPDR RFA 3.ppt"/>
    <hyperlink ref="IV10" r:id="rId155" display="MPDR RFAs\MPDR RFA 4.ppt"/>
    <hyperlink ref="IV12" r:id="rId156" display="MPDR RFAs\MPDR RFA 5.ppt"/>
    <hyperlink ref="IV13" r:id="rId157" display="MPDR RFAs\MPDR RFA 6.ppt"/>
    <hyperlink ref="IV14" r:id="rId158" display="MPDR RFAs\MPDR RFA 7.ppt"/>
    <hyperlink ref="IV15" r:id="rId159" display="MPDR RFAs\MPDR RFA 8.ppt"/>
    <hyperlink ref="IV16" r:id="rId160" display="MPDR RFAs\MPDR RFA 9.ppt"/>
    <hyperlink ref="IV17" r:id="rId161" display="MPDR RFAs\MPDR RFA 10.ppt"/>
    <hyperlink ref="E17" r:id="rId162" display="LAT PDR RFAs\RFA 15 Response\LAT-TD-04167-01 LAT Subsystem Spares Summary.doc"/>
    <hyperlink ref="I52" r:id="rId163" display="LAT PDR RFAs/RFA 47 Response/RE RE GLAST Project RFA Responses for Originator Review.htm"/>
    <hyperlink ref="I50" r:id="rId164" display="LAT PDR RFAs/RFA 45 Response/Re GLAST Project RFA Responses for your Review.htm"/>
    <hyperlink ref="I54" r:id="rId165" display="LAT PDR RFAs/RFA 49 Response/GLAST RFA Closures.txt"/>
    <hyperlink ref="I44" r:id="rId166" display="LAT PDR RFAs/RFA 39 Response/LAT PDR RFAs 31 32 39.txt"/>
    <hyperlink ref="I36" r:id="rId167" display="LAT PDR RFAs/RFA 32 Response/LAT PDR RFAs 31 32 39.txt"/>
    <hyperlink ref="I34" r:id="rId168" display="LAT PDR RFAs/RFA 31 Response/LAT PDR RFAs 31 32 39.txt"/>
    <hyperlink ref="I8" r:id="rId169" display="LAT PDR RFAs/RFA 7 Response/Re GLAST Project RFA Responses for your Review.htm"/>
    <hyperlink ref="I22" r:id="rId170" display="LAT PDR RFAs/RFA 20 Response/Re FW GLAST Project RFA Responses for your Review.htm"/>
    <hyperlink ref="I2" r:id="rId171" display="LAT PDR RFAs/RFA 1 Response/Re FW GLAST Project RFA Responses for your Review.htm"/>
    <hyperlink ref="I26" r:id="rId172" display="LAT PDR RFAs/RFA 24 Response/Re GLAST Project RFA Response for your Review.htm"/>
    <hyperlink ref="I33" r:id="rId173" display="LAT PDR RFAs/RFA 31 Response/Re GLAST Project RFA Responses for your Review-TM.txt"/>
    <hyperlink ref="I35" r:id="rId174" display="LAT PDR RFAs/RFA 32 Response/Re GLAST Project RFA Responses for your Review-TM.txt"/>
    <hyperlink ref="I43" r:id="rId175" display="LAT PDR RFAs/RFA 39 Response/Re GLAST Project RFA Responses for your Review-TM.txt"/>
    <hyperlink ref="I51" r:id="rId176" display="LAT PDR RFAs/RFA 46 Response/FW GLAST Project RFA Responses for Originator Review.htm"/>
    <hyperlink ref="I53" r:id="rId177" display="LAT PDR RFAs/RFA 48 Response/FW GLAST Project RFA Responses for Originator Review.htm"/>
    <hyperlink ref="I16:I17" r:id="rId178" display="LAT PDR RFAs/RFA 15 Response/RE GLAST Project RFA Responses for Originator Review.htm"/>
    <hyperlink ref="I49" r:id="rId179" display="LAT PDR RFAs/RFA 44 Response/FW GLAST Project RFA Responses for Originator Review.htm"/>
  </hyperlinks>
  <printOptions/>
  <pageMargins left="0.75" right="0.75" top="1" bottom="1" header="0.5" footer="0.5"/>
  <pageSetup horizontalDpi="200" verticalDpi="200" orientation="portrait" r:id="rId180"/>
</worksheet>
</file>

<file path=xl/worksheets/sheet20.xml><?xml version="1.0" encoding="utf-8"?>
<worksheet xmlns="http://schemas.openxmlformats.org/spreadsheetml/2006/main" xmlns:r="http://schemas.openxmlformats.org/officeDocument/2006/relationships">
  <dimension ref="A1:J48"/>
  <sheetViews>
    <sheetView workbookViewId="0" topLeftCell="A1">
      <selection activeCell="A1" sqref="A1"/>
    </sheetView>
  </sheetViews>
  <sheetFormatPr defaultColWidth="9.140625" defaultRowHeight="12.75"/>
  <cols>
    <col min="1" max="1" width="7.28125" style="1" customWidth="1"/>
    <col min="2" max="2" width="47.7109375" style="2" customWidth="1"/>
    <col min="3" max="4" width="20.140625" style="3" customWidth="1"/>
    <col min="5" max="5" width="10.140625" style="3" customWidth="1"/>
    <col min="6" max="6" width="22.00390625" style="3" customWidth="1"/>
    <col min="7" max="7" width="11.00390625" style="3" customWidth="1"/>
    <col min="8" max="8" width="16.7109375" style="3" customWidth="1"/>
    <col min="9" max="10" width="11.00390625" style="3" customWidth="1"/>
    <col min="11" max="16384" width="13.140625" style="2" customWidth="1"/>
  </cols>
  <sheetData>
    <row r="1" spans="1:10" ht="52.5">
      <c r="A1" s="7" t="s">
        <v>2398</v>
      </c>
      <c r="B1" s="7" t="s">
        <v>1498</v>
      </c>
      <c r="C1" s="7" t="s">
        <v>2192</v>
      </c>
      <c r="D1" s="7" t="s">
        <v>1500</v>
      </c>
      <c r="E1" s="7" t="s">
        <v>1501</v>
      </c>
      <c r="F1" s="156" t="s">
        <v>873</v>
      </c>
      <c r="G1" s="9" t="s">
        <v>621</v>
      </c>
      <c r="H1" s="9" t="s">
        <v>639</v>
      </c>
      <c r="I1" s="9" t="s">
        <v>622</v>
      </c>
      <c r="J1" s="9" t="s">
        <v>329</v>
      </c>
    </row>
    <row r="2" spans="1:10" s="123" customFormat="1" ht="26.25">
      <c r="A2" s="320">
        <v>1</v>
      </c>
      <c r="B2" s="322" t="s">
        <v>1317</v>
      </c>
      <c r="C2" s="311" t="s">
        <v>1502</v>
      </c>
      <c r="D2" s="311" t="s">
        <v>2034</v>
      </c>
      <c r="E2" s="308">
        <v>38336</v>
      </c>
      <c r="F2" s="147" t="s">
        <v>2180</v>
      </c>
      <c r="G2" s="293">
        <v>38422</v>
      </c>
      <c r="H2" s="284" t="s">
        <v>2041</v>
      </c>
      <c r="I2" s="293">
        <v>38432</v>
      </c>
      <c r="J2" s="312">
        <v>38447</v>
      </c>
    </row>
    <row r="3" spans="1:10" ht="39">
      <c r="A3" s="321"/>
      <c r="B3" s="323"/>
      <c r="C3" s="309"/>
      <c r="D3" s="309"/>
      <c r="E3" s="310"/>
      <c r="F3" s="147" t="s">
        <v>2037</v>
      </c>
      <c r="G3" s="301"/>
      <c r="H3" s="301"/>
      <c r="I3" s="301"/>
      <c r="J3" s="319"/>
    </row>
    <row r="4" spans="1:10" ht="58.5" customHeight="1">
      <c r="A4" s="320">
        <v>2</v>
      </c>
      <c r="B4" s="322" t="s">
        <v>1308</v>
      </c>
      <c r="C4" s="311" t="s">
        <v>694</v>
      </c>
      <c r="D4" s="311" t="s">
        <v>1309</v>
      </c>
      <c r="E4" s="308">
        <v>38336</v>
      </c>
      <c r="F4" s="147" t="s">
        <v>2089</v>
      </c>
      <c r="G4" s="308" t="s">
        <v>787</v>
      </c>
      <c r="H4" s="311" t="s">
        <v>2341</v>
      </c>
      <c r="I4" s="308">
        <v>38444</v>
      </c>
      <c r="J4" s="312">
        <v>38447</v>
      </c>
    </row>
    <row r="5" spans="1:10" ht="63" customHeight="1">
      <c r="A5" s="321"/>
      <c r="B5" s="323"/>
      <c r="C5" s="309"/>
      <c r="D5" s="309"/>
      <c r="E5" s="310"/>
      <c r="F5" s="256" t="s">
        <v>1526</v>
      </c>
      <c r="G5" s="310"/>
      <c r="H5" s="309"/>
      <c r="I5" s="310"/>
      <c r="J5" s="313"/>
    </row>
    <row r="6" spans="1:10" ht="26.25">
      <c r="A6" s="53">
        <v>3</v>
      </c>
      <c r="B6" s="54" t="s">
        <v>1311</v>
      </c>
      <c r="C6" s="55" t="s">
        <v>1931</v>
      </c>
      <c r="D6" s="55" t="s">
        <v>1318</v>
      </c>
      <c r="E6" s="56">
        <v>38336</v>
      </c>
      <c r="F6" s="148" t="s">
        <v>2079</v>
      </c>
      <c r="G6" s="56">
        <v>38268</v>
      </c>
      <c r="H6" s="55" t="s">
        <v>728</v>
      </c>
      <c r="I6" s="56">
        <v>38313</v>
      </c>
      <c r="J6" s="106">
        <v>38357</v>
      </c>
    </row>
    <row r="7" spans="1:10" ht="26.25">
      <c r="A7" s="53">
        <v>4</v>
      </c>
      <c r="B7" s="54" t="s">
        <v>1310</v>
      </c>
      <c r="C7" s="55" t="s">
        <v>1316</v>
      </c>
      <c r="D7" s="55" t="s">
        <v>1319</v>
      </c>
      <c r="E7" s="56">
        <v>38336</v>
      </c>
      <c r="F7" s="106" t="s">
        <v>1297</v>
      </c>
      <c r="G7" s="56">
        <v>38259</v>
      </c>
      <c r="H7" s="55" t="s">
        <v>728</v>
      </c>
      <c r="I7" s="56">
        <v>38313</v>
      </c>
      <c r="J7" s="106">
        <v>38450</v>
      </c>
    </row>
    <row r="8" spans="1:10" ht="26.25">
      <c r="A8" s="53">
        <v>5</v>
      </c>
      <c r="B8" s="54" t="s">
        <v>1312</v>
      </c>
      <c r="C8" s="55" t="s">
        <v>1313</v>
      </c>
      <c r="D8" s="55" t="s">
        <v>2476</v>
      </c>
      <c r="E8" s="56">
        <v>38336</v>
      </c>
      <c r="F8" s="106" t="s">
        <v>1914</v>
      </c>
      <c r="G8" s="56" t="s">
        <v>1915</v>
      </c>
      <c r="H8" s="55" t="s">
        <v>2114</v>
      </c>
      <c r="I8" s="56">
        <v>38386</v>
      </c>
      <c r="J8" s="106">
        <v>38406</v>
      </c>
    </row>
    <row r="9" spans="1:10" ht="39">
      <c r="A9" s="53">
        <v>6</v>
      </c>
      <c r="B9" s="54" t="s">
        <v>1314</v>
      </c>
      <c r="C9" s="55" t="s">
        <v>137</v>
      </c>
      <c r="D9" s="55" t="s">
        <v>1315</v>
      </c>
      <c r="E9" s="56">
        <v>38336</v>
      </c>
      <c r="F9" s="106" t="s">
        <v>2664</v>
      </c>
      <c r="G9" s="56">
        <v>38289</v>
      </c>
      <c r="H9" s="55" t="s">
        <v>2316</v>
      </c>
      <c r="I9" s="56">
        <v>38334</v>
      </c>
      <c r="J9" s="106">
        <v>38454</v>
      </c>
    </row>
    <row r="10" spans="1:10" ht="52.5">
      <c r="A10" s="53">
        <v>7</v>
      </c>
      <c r="B10" s="54" t="s">
        <v>1213</v>
      </c>
      <c r="C10" s="55" t="s">
        <v>694</v>
      </c>
      <c r="D10" s="55" t="s">
        <v>1320</v>
      </c>
      <c r="E10" s="56">
        <v>38336</v>
      </c>
      <c r="F10" s="106" t="s">
        <v>2505</v>
      </c>
      <c r="G10" s="56">
        <v>38296</v>
      </c>
      <c r="H10" s="55" t="s">
        <v>2119</v>
      </c>
      <c r="I10" s="56">
        <v>38484</v>
      </c>
      <c r="J10" s="56">
        <v>38499</v>
      </c>
    </row>
    <row r="11" spans="1:10" ht="26.25">
      <c r="A11" s="53">
        <v>8</v>
      </c>
      <c r="B11" s="54" t="s">
        <v>138</v>
      </c>
      <c r="C11" s="55" t="s">
        <v>139</v>
      </c>
      <c r="D11" s="55" t="s">
        <v>223</v>
      </c>
      <c r="E11" s="56">
        <v>38336</v>
      </c>
      <c r="F11" s="106" t="s">
        <v>2266</v>
      </c>
      <c r="G11" s="69">
        <v>38281</v>
      </c>
      <c r="H11" s="55" t="s">
        <v>2316</v>
      </c>
      <c r="I11" s="56">
        <v>38334</v>
      </c>
      <c r="J11" s="106">
        <v>38447</v>
      </c>
    </row>
    <row r="12" spans="1:10" ht="52.5">
      <c r="A12" s="53">
        <v>9</v>
      </c>
      <c r="B12" s="54" t="s">
        <v>1201</v>
      </c>
      <c r="C12" s="55" t="s">
        <v>1200</v>
      </c>
      <c r="D12" s="55" t="s">
        <v>225</v>
      </c>
      <c r="E12" s="56">
        <v>38336</v>
      </c>
      <c r="F12" s="106" t="s">
        <v>1214</v>
      </c>
      <c r="G12" s="56" t="s">
        <v>2440</v>
      </c>
      <c r="H12" s="55" t="s">
        <v>1215</v>
      </c>
      <c r="I12" s="56">
        <v>38386</v>
      </c>
      <c r="J12" s="106">
        <v>38447</v>
      </c>
    </row>
    <row r="13" spans="1:10" ht="26.25">
      <c r="A13" s="108">
        <v>10</v>
      </c>
      <c r="B13" s="216" t="s">
        <v>1202</v>
      </c>
      <c r="C13" s="109" t="s">
        <v>1502</v>
      </c>
      <c r="D13" s="109" t="s">
        <v>871</v>
      </c>
      <c r="E13" s="56">
        <v>38336</v>
      </c>
      <c r="F13" s="106" t="s">
        <v>2115</v>
      </c>
      <c r="G13" s="110" t="s">
        <v>2120</v>
      </c>
      <c r="H13" s="109" t="s">
        <v>1279</v>
      </c>
      <c r="I13" s="110">
        <v>38393</v>
      </c>
      <c r="J13" s="217">
        <v>38400</v>
      </c>
    </row>
    <row r="14" spans="1:10" ht="26.25">
      <c r="A14" s="53">
        <v>11</v>
      </c>
      <c r="B14" s="54" t="s">
        <v>1204</v>
      </c>
      <c r="C14" s="55" t="s">
        <v>1203</v>
      </c>
      <c r="D14" s="55" t="s">
        <v>2045</v>
      </c>
      <c r="E14" s="56">
        <v>38336</v>
      </c>
      <c r="F14" s="106" t="s">
        <v>2090</v>
      </c>
      <c r="G14" s="56">
        <v>38279</v>
      </c>
      <c r="H14" s="55" t="s">
        <v>2316</v>
      </c>
      <c r="I14" s="56">
        <v>38334</v>
      </c>
      <c r="J14" s="106">
        <v>38447</v>
      </c>
    </row>
    <row r="15" spans="1:10" ht="26.25">
      <c r="A15" s="53">
        <v>12</v>
      </c>
      <c r="B15" s="54" t="s">
        <v>1206</v>
      </c>
      <c r="C15" s="55" t="s">
        <v>1205</v>
      </c>
      <c r="D15" s="55" t="s">
        <v>2044</v>
      </c>
      <c r="E15" s="56">
        <v>38336</v>
      </c>
      <c r="F15" s="106" t="s">
        <v>388</v>
      </c>
      <c r="G15" s="56">
        <v>38287</v>
      </c>
      <c r="H15" s="55" t="s">
        <v>2316</v>
      </c>
      <c r="I15" s="56">
        <v>38334</v>
      </c>
      <c r="J15" s="106">
        <v>38447</v>
      </c>
    </row>
    <row r="16" spans="1:10" ht="26.25">
      <c r="A16" s="53">
        <v>13</v>
      </c>
      <c r="B16" s="54" t="s">
        <v>1207</v>
      </c>
      <c r="C16" s="55" t="s">
        <v>1205</v>
      </c>
      <c r="D16" s="55" t="s">
        <v>224</v>
      </c>
      <c r="E16" s="56">
        <v>38336</v>
      </c>
      <c r="F16" s="106" t="s">
        <v>996</v>
      </c>
      <c r="G16" s="56">
        <v>38294</v>
      </c>
      <c r="H16" s="55" t="s">
        <v>2316</v>
      </c>
      <c r="I16" s="56">
        <v>38334</v>
      </c>
      <c r="J16" s="106">
        <v>38447</v>
      </c>
    </row>
    <row r="17" spans="1:10" ht="26.25">
      <c r="A17" s="53">
        <v>14</v>
      </c>
      <c r="B17" s="54" t="s">
        <v>1282</v>
      </c>
      <c r="C17" s="55" t="s">
        <v>1281</v>
      </c>
      <c r="D17" s="55" t="s">
        <v>2034</v>
      </c>
      <c r="E17" s="56">
        <v>38336</v>
      </c>
      <c r="F17" s="234" t="s">
        <v>2116</v>
      </c>
      <c r="G17" s="56">
        <v>38491</v>
      </c>
      <c r="H17" s="55" t="s">
        <v>436</v>
      </c>
      <c r="I17" s="56">
        <v>38491</v>
      </c>
      <c r="J17" s="106">
        <v>38498</v>
      </c>
    </row>
    <row r="18" spans="1:10" ht="26.25">
      <c r="A18" s="53">
        <v>15</v>
      </c>
      <c r="B18" s="54" t="s">
        <v>1358</v>
      </c>
      <c r="C18" s="55" t="s">
        <v>1205</v>
      </c>
      <c r="D18" s="55" t="s">
        <v>2034</v>
      </c>
      <c r="E18" s="56">
        <v>38336</v>
      </c>
      <c r="F18" s="106" t="s">
        <v>2665</v>
      </c>
      <c r="G18" s="56">
        <v>38289</v>
      </c>
      <c r="H18" s="55" t="s">
        <v>2316</v>
      </c>
      <c r="I18" s="56">
        <v>38334</v>
      </c>
      <c r="J18" s="106">
        <v>38447</v>
      </c>
    </row>
    <row r="19" spans="1:10" ht="26.25">
      <c r="A19" s="53">
        <v>16</v>
      </c>
      <c r="B19" s="54" t="s">
        <v>1359</v>
      </c>
      <c r="C19" s="55" t="s">
        <v>1205</v>
      </c>
      <c r="D19" s="55" t="s">
        <v>1309</v>
      </c>
      <c r="E19" s="56">
        <v>38336</v>
      </c>
      <c r="F19" s="147" t="s">
        <v>2684</v>
      </c>
      <c r="G19" s="56">
        <v>38358</v>
      </c>
      <c r="H19" s="55" t="s">
        <v>1900</v>
      </c>
      <c r="I19" s="56">
        <v>38371</v>
      </c>
      <c r="J19" s="106">
        <v>38380</v>
      </c>
    </row>
    <row r="20" spans="1:10" ht="26.25">
      <c r="A20" s="53">
        <v>17</v>
      </c>
      <c r="B20" s="54" t="s">
        <v>1360</v>
      </c>
      <c r="C20" s="55" t="s">
        <v>1205</v>
      </c>
      <c r="D20" s="55" t="s">
        <v>2476</v>
      </c>
      <c r="E20" s="56">
        <v>38336</v>
      </c>
      <c r="F20" s="256" t="s">
        <v>2666</v>
      </c>
      <c r="G20" s="56">
        <v>38289</v>
      </c>
      <c r="H20" s="55" t="s">
        <v>2316</v>
      </c>
      <c r="I20" s="56">
        <v>38334</v>
      </c>
      <c r="J20" s="106">
        <v>38447</v>
      </c>
    </row>
    <row r="21" spans="1:10" ht="26.25">
      <c r="A21" s="53">
        <v>18</v>
      </c>
      <c r="B21" s="54" t="s">
        <v>1361</v>
      </c>
      <c r="C21" s="55" t="s">
        <v>1205</v>
      </c>
      <c r="D21" s="55" t="s">
        <v>226</v>
      </c>
      <c r="E21" s="56">
        <v>38336</v>
      </c>
      <c r="F21" s="147" t="s">
        <v>256</v>
      </c>
      <c r="G21" s="56">
        <v>38295</v>
      </c>
      <c r="H21" s="55" t="s">
        <v>2316</v>
      </c>
      <c r="I21" s="56">
        <v>38334</v>
      </c>
      <c r="J21" s="106">
        <v>38447</v>
      </c>
    </row>
    <row r="22" spans="1:10" ht="26.25">
      <c r="A22" s="53">
        <v>19</v>
      </c>
      <c r="B22" s="54" t="s">
        <v>1362</v>
      </c>
      <c r="C22" s="55" t="s">
        <v>694</v>
      </c>
      <c r="D22" s="55" t="s">
        <v>634</v>
      </c>
      <c r="E22" s="56">
        <v>38336</v>
      </c>
      <c r="F22" s="147" t="s">
        <v>1062</v>
      </c>
      <c r="G22" s="56">
        <v>38320</v>
      </c>
      <c r="H22" s="55" t="s">
        <v>2050</v>
      </c>
      <c r="I22" s="56">
        <v>38322</v>
      </c>
      <c r="J22" s="106">
        <v>38370</v>
      </c>
    </row>
    <row r="23" spans="1:10" ht="26.25">
      <c r="A23" s="53">
        <v>20</v>
      </c>
      <c r="B23" s="54" t="s">
        <v>1364</v>
      </c>
      <c r="C23" s="55" t="s">
        <v>1363</v>
      </c>
      <c r="D23" s="55" t="s">
        <v>227</v>
      </c>
      <c r="E23" s="56">
        <v>38336</v>
      </c>
      <c r="F23" s="234" t="s">
        <v>460</v>
      </c>
      <c r="G23" s="56">
        <v>38309</v>
      </c>
      <c r="H23" s="55" t="s">
        <v>2316</v>
      </c>
      <c r="I23" s="56">
        <v>38334</v>
      </c>
      <c r="J23" s="106">
        <v>38447</v>
      </c>
    </row>
    <row r="24" spans="1:10" ht="26.25">
      <c r="A24" s="320">
        <v>21</v>
      </c>
      <c r="B24" s="322" t="s">
        <v>1366</v>
      </c>
      <c r="C24" s="311" t="s">
        <v>1365</v>
      </c>
      <c r="D24" s="311"/>
      <c r="E24" s="308">
        <v>38336</v>
      </c>
      <c r="F24" s="256" t="s">
        <v>2163</v>
      </c>
      <c r="G24" s="308">
        <v>38399</v>
      </c>
      <c r="H24" s="311" t="s">
        <v>2137</v>
      </c>
      <c r="I24" s="308">
        <v>38413</v>
      </c>
      <c r="J24" s="312">
        <v>38418</v>
      </c>
    </row>
    <row r="25" spans="1:10" ht="26.25">
      <c r="A25" s="321"/>
      <c r="B25" s="323"/>
      <c r="C25" s="309"/>
      <c r="D25" s="309"/>
      <c r="E25" s="310"/>
      <c r="F25" s="147" t="s">
        <v>2164</v>
      </c>
      <c r="G25" s="310"/>
      <c r="H25" s="309"/>
      <c r="I25" s="310"/>
      <c r="J25" s="313"/>
    </row>
    <row r="26" spans="1:10" ht="26.25">
      <c r="A26" s="320">
        <v>22</v>
      </c>
      <c r="B26" s="322" t="s">
        <v>1368</v>
      </c>
      <c r="C26" s="311" t="s">
        <v>1367</v>
      </c>
      <c r="D26" s="311" t="s">
        <v>228</v>
      </c>
      <c r="E26" s="308">
        <v>38336</v>
      </c>
      <c r="F26" s="256" t="s">
        <v>505</v>
      </c>
      <c r="G26" s="308">
        <v>38420</v>
      </c>
      <c r="H26" s="311" t="s">
        <v>2041</v>
      </c>
      <c r="I26" s="308">
        <v>38432</v>
      </c>
      <c r="J26" s="312">
        <v>38447</v>
      </c>
    </row>
    <row r="27" spans="1:10" ht="39">
      <c r="A27" s="321"/>
      <c r="B27" s="323"/>
      <c r="C27" s="309"/>
      <c r="D27" s="309"/>
      <c r="E27" s="310"/>
      <c r="F27" s="147" t="s">
        <v>2037</v>
      </c>
      <c r="G27" s="310"/>
      <c r="H27" s="309"/>
      <c r="I27" s="310"/>
      <c r="J27" s="313"/>
    </row>
    <row r="28" spans="1:10" ht="26.25">
      <c r="A28" s="53">
        <v>23</v>
      </c>
      <c r="B28" s="54" t="s">
        <v>1369</v>
      </c>
      <c r="C28" s="55" t="s">
        <v>1367</v>
      </c>
      <c r="D28" s="55" t="s">
        <v>1319</v>
      </c>
      <c r="E28" s="56">
        <v>38336</v>
      </c>
      <c r="F28" s="147" t="s">
        <v>1908</v>
      </c>
      <c r="G28" s="56">
        <v>38392</v>
      </c>
      <c r="H28" s="55" t="s">
        <v>2137</v>
      </c>
      <c r="I28" s="56">
        <v>38413</v>
      </c>
      <c r="J28" s="106">
        <v>38447</v>
      </c>
    </row>
    <row r="29" spans="1:10" ht="184.5">
      <c r="A29" s="53">
        <v>24</v>
      </c>
      <c r="B29" s="54" t="s">
        <v>1378</v>
      </c>
      <c r="C29" s="55" t="s">
        <v>1370</v>
      </c>
      <c r="D29" s="55" t="s">
        <v>1319</v>
      </c>
      <c r="E29" s="56">
        <v>38336</v>
      </c>
      <c r="F29" s="147" t="s">
        <v>997</v>
      </c>
      <c r="G29" s="56">
        <v>38294</v>
      </c>
      <c r="H29" s="55" t="s">
        <v>2316</v>
      </c>
      <c r="I29" s="56">
        <v>38334</v>
      </c>
      <c r="J29" s="56" t="s">
        <v>1218</v>
      </c>
    </row>
    <row r="30" spans="1:10" ht="26.25">
      <c r="A30" s="53">
        <v>25</v>
      </c>
      <c r="B30" s="54" t="s">
        <v>1379</v>
      </c>
      <c r="C30" s="55" t="s">
        <v>1370</v>
      </c>
      <c r="D30" s="55" t="s">
        <v>2034</v>
      </c>
      <c r="E30" s="56">
        <v>38336</v>
      </c>
      <c r="F30" s="147" t="s">
        <v>2667</v>
      </c>
      <c r="G30" s="56">
        <v>38289</v>
      </c>
      <c r="H30" s="55" t="s">
        <v>2316</v>
      </c>
      <c r="I30" s="56">
        <v>38334</v>
      </c>
      <c r="J30" s="106">
        <v>38455</v>
      </c>
    </row>
    <row r="31" spans="1:10" ht="26.25">
      <c r="A31" s="53">
        <v>26</v>
      </c>
      <c r="B31" s="54" t="s">
        <v>1391</v>
      </c>
      <c r="C31" s="55" t="s">
        <v>1390</v>
      </c>
      <c r="D31" s="55" t="s">
        <v>2034</v>
      </c>
      <c r="E31" s="56">
        <v>38336</v>
      </c>
      <c r="F31" s="147" t="s">
        <v>1052</v>
      </c>
      <c r="G31" s="69">
        <v>38356</v>
      </c>
      <c r="H31" s="55" t="s">
        <v>1215</v>
      </c>
      <c r="I31" s="56">
        <v>38387</v>
      </c>
      <c r="J31" s="217">
        <v>38400</v>
      </c>
    </row>
    <row r="32" spans="1:10" ht="26.25">
      <c r="A32" s="53">
        <v>27</v>
      </c>
      <c r="B32" s="54" t="s">
        <v>1393</v>
      </c>
      <c r="C32" s="55" t="s">
        <v>1392</v>
      </c>
      <c r="D32" s="55" t="s">
        <v>871</v>
      </c>
      <c r="E32" s="56">
        <v>38336</v>
      </c>
      <c r="F32" s="147" t="s">
        <v>1349</v>
      </c>
      <c r="G32" s="56">
        <v>38323</v>
      </c>
      <c r="H32" s="55" t="s">
        <v>848</v>
      </c>
      <c r="I32" s="58">
        <v>38383</v>
      </c>
      <c r="J32" s="106">
        <v>38398</v>
      </c>
    </row>
    <row r="33" spans="1:10" ht="26.25">
      <c r="A33" s="53">
        <v>28</v>
      </c>
      <c r="B33" s="54" t="s">
        <v>1394</v>
      </c>
      <c r="C33" s="55" t="s">
        <v>1956</v>
      </c>
      <c r="D33" s="55" t="s">
        <v>871</v>
      </c>
      <c r="E33" s="56">
        <v>38336</v>
      </c>
      <c r="F33" s="147" t="s">
        <v>2051</v>
      </c>
      <c r="G33" s="56">
        <v>38300</v>
      </c>
      <c r="H33" s="55" t="s">
        <v>2316</v>
      </c>
      <c r="I33" s="56">
        <v>38334</v>
      </c>
      <c r="J33" s="106">
        <v>38447</v>
      </c>
    </row>
    <row r="34" spans="1:10" ht="39">
      <c r="A34" s="53">
        <v>29</v>
      </c>
      <c r="B34" s="54" t="s">
        <v>1395</v>
      </c>
      <c r="C34" s="55" t="s">
        <v>1956</v>
      </c>
      <c r="D34" s="55" t="s">
        <v>871</v>
      </c>
      <c r="E34" s="56">
        <v>38336</v>
      </c>
      <c r="F34" s="147" t="s">
        <v>1298</v>
      </c>
      <c r="G34" s="56">
        <v>38259</v>
      </c>
      <c r="H34" s="55" t="s">
        <v>728</v>
      </c>
      <c r="I34" s="69">
        <v>38313</v>
      </c>
      <c r="J34" s="106">
        <v>38357</v>
      </c>
    </row>
    <row r="35" spans="1:10" s="123" customFormat="1" ht="26.25">
      <c r="A35" s="320">
        <v>30</v>
      </c>
      <c r="B35" s="322" t="s">
        <v>253</v>
      </c>
      <c r="C35" s="311" t="s">
        <v>1313</v>
      </c>
      <c r="D35" s="311" t="s">
        <v>2034</v>
      </c>
      <c r="E35" s="308">
        <v>38336</v>
      </c>
      <c r="F35" s="256" t="s">
        <v>1902</v>
      </c>
      <c r="G35" s="308">
        <v>38429</v>
      </c>
      <c r="H35" s="311" t="s">
        <v>2041</v>
      </c>
      <c r="I35" s="293">
        <v>38432</v>
      </c>
      <c r="J35" s="312">
        <v>38435</v>
      </c>
    </row>
    <row r="36" spans="1:10" ht="39">
      <c r="A36" s="321"/>
      <c r="B36" s="323"/>
      <c r="C36" s="309"/>
      <c r="D36" s="309"/>
      <c r="E36" s="310"/>
      <c r="F36" s="147" t="s">
        <v>2037</v>
      </c>
      <c r="G36" s="310"/>
      <c r="H36" s="309"/>
      <c r="I36" s="294"/>
      <c r="J36" s="313"/>
    </row>
    <row r="37" spans="1:10" ht="26.25">
      <c r="A37" s="53">
        <v>31</v>
      </c>
      <c r="B37" s="54" t="s">
        <v>1278</v>
      </c>
      <c r="C37" s="55" t="s">
        <v>1313</v>
      </c>
      <c r="D37" s="55" t="s">
        <v>2034</v>
      </c>
      <c r="E37" s="56">
        <v>38336</v>
      </c>
      <c r="F37" s="147" t="s">
        <v>2080</v>
      </c>
      <c r="G37" s="56">
        <v>38268</v>
      </c>
      <c r="H37" s="55" t="s">
        <v>728</v>
      </c>
      <c r="I37" s="56">
        <v>38313</v>
      </c>
      <c r="J37" s="106">
        <v>38357</v>
      </c>
    </row>
    <row r="38" spans="1:10" ht="52.5">
      <c r="A38" s="53">
        <v>32</v>
      </c>
      <c r="B38" s="54" t="s">
        <v>1291</v>
      </c>
      <c r="C38" s="55" t="s">
        <v>1956</v>
      </c>
      <c r="D38" s="55" t="s">
        <v>2044</v>
      </c>
      <c r="E38" s="56">
        <v>38336</v>
      </c>
      <c r="F38" s="204" t="s">
        <v>998</v>
      </c>
      <c r="G38" s="56">
        <v>38293</v>
      </c>
      <c r="H38" s="55" t="s">
        <v>2316</v>
      </c>
      <c r="I38" s="56">
        <v>38334</v>
      </c>
      <c r="J38" s="106">
        <v>38370</v>
      </c>
    </row>
    <row r="39" spans="1:10" ht="26.25">
      <c r="A39" s="53">
        <v>33</v>
      </c>
      <c r="B39" s="54" t="s">
        <v>1292</v>
      </c>
      <c r="C39" s="55" t="s">
        <v>1313</v>
      </c>
      <c r="D39" s="55" t="s">
        <v>2045</v>
      </c>
      <c r="E39" s="56">
        <v>38336</v>
      </c>
      <c r="F39" s="204" t="s">
        <v>1350</v>
      </c>
      <c r="G39" s="56">
        <v>38324</v>
      </c>
      <c r="H39" s="55" t="s">
        <v>1900</v>
      </c>
      <c r="I39" s="56">
        <v>38371</v>
      </c>
      <c r="J39" s="106">
        <v>38380</v>
      </c>
    </row>
    <row r="40" spans="1:10" ht="26.25">
      <c r="A40" s="53">
        <v>34</v>
      </c>
      <c r="B40" s="54" t="s">
        <v>1294</v>
      </c>
      <c r="C40" s="55" t="s">
        <v>1293</v>
      </c>
      <c r="D40" s="55" t="s">
        <v>1309</v>
      </c>
      <c r="E40" s="56">
        <v>38336</v>
      </c>
      <c r="F40" s="147" t="s">
        <v>461</v>
      </c>
      <c r="G40" s="56">
        <v>38308</v>
      </c>
      <c r="H40" s="55" t="s">
        <v>2316</v>
      </c>
      <c r="I40" s="56">
        <v>38334</v>
      </c>
      <c r="J40" s="106">
        <v>38447</v>
      </c>
    </row>
    <row r="41" spans="1:10" ht="26.25">
      <c r="A41" s="320">
        <v>35</v>
      </c>
      <c r="B41" s="322" t="s">
        <v>1295</v>
      </c>
      <c r="C41" s="311" t="s">
        <v>1293</v>
      </c>
      <c r="D41" s="311" t="s">
        <v>229</v>
      </c>
      <c r="E41" s="308">
        <v>38336</v>
      </c>
      <c r="F41" s="147" t="s">
        <v>1917</v>
      </c>
      <c r="G41" s="308">
        <v>38362</v>
      </c>
      <c r="H41" s="311" t="s">
        <v>848</v>
      </c>
      <c r="I41" s="308">
        <v>38017</v>
      </c>
      <c r="J41" s="285" t="s">
        <v>1219</v>
      </c>
    </row>
    <row r="42" spans="1:10" ht="26.25">
      <c r="A42" s="321"/>
      <c r="B42" s="323"/>
      <c r="C42" s="309"/>
      <c r="D42" s="309"/>
      <c r="E42" s="310"/>
      <c r="F42" s="262" t="s">
        <v>1471</v>
      </c>
      <c r="G42" s="310"/>
      <c r="H42" s="309"/>
      <c r="I42" s="310"/>
      <c r="J42" s="333"/>
    </row>
    <row r="43" spans="1:10" ht="36.75" customHeight="1">
      <c r="A43" s="320">
        <v>36</v>
      </c>
      <c r="B43" s="322" t="s">
        <v>1296</v>
      </c>
      <c r="C43" s="311" t="s">
        <v>1932</v>
      </c>
      <c r="D43" s="311" t="s">
        <v>1309</v>
      </c>
      <c r="E43" s="56">
        <v>38336</v>
      </c>
      <c r="F43" s="147" t="s">
        <v>144</v>
      </c>
      <c r="G43" s="308">
        <v>38272</v>
      </c>
      <c r="H43" s="311" t="s">
        <v>2316</v>
      </c>
      <c r="I43" s="308">
        <v>38334</v>
      </c>
      <c r="J43" s="312">
        <v>38447</v>
      </c>
    </row>
    <row r="44" spans="1:10" ht="32.25" customHeight="1">
      <c r="A44" s="321"/>
      <c r="B44" s="323"/>
      <c r="C44" s="309"/>
      <c r="D44" s="309"/>
      <c r="E44" s="56">
        <v>38336</v>
      </c>
      <c r="F44" s="147" t="s">
        <v>1471</v>
      </c>
      <c r="G44" s="310"/>
      <c r="H44" s="309"/>
      <c r="I44" s="309"/>
      <c r="J44" s="313"/>
    </row>
    <row r="45" spans="1:10" ht="12.75">
      <c r="A45" s="118"/>
      <c r="B45" s="1"/>
      <c r="G45" s="12"/>
      <c r="H45" s="12"/>
      <c r="I45" s="44" t="s">
        <v>1023</v>
      </c>
      <c r="J45" s="5">
        <v>36</v>
      </c>
    </row>
    <row r="46" spans="9:10" ht="12.75">
      <c r="I46" s="127" t="s">
        <v>1024</v>
      </c>
      <c r="J46" s="128">
        <v>36</v>
      </c>
    </row>
    <row r="48" spans="1:10" ht="12.75">
      <c r="A48" s="118"/>
      <c r="G48" s="12"/>
      <c r="H48" s="12"/>
      <c r="I48" s="12"/>
      <c r="J48" s="12"/>
    </row>
  </sheetData>
  <autoFilter ref="A1:J46"/>
  <mergeCells count="62">
    <mergeCell ref="J26:J27"/>
    <mergeCell ref="E26:E27"/>
    <mergeCell ref="G26:G27"/>
    <mergeCell ref="H26:H27"/>
    <mergeCell ref="I26:I27"/>
    <mergeCell ref="A26:A27"/>
    <mergeCell ref="B26:B27"/>
    <mergeCell ref="C26:C27"/>
    <mergeCell ref="D26:D27"/>
    <mergeCell ref="J43:J44"/>
    <mergeCell ref="G43:G44"/>
    <mergeCell ref="H43:H44"/>
    <mergeCell ref="A43:A44"/>
    <mergeCell ref="B43:B44"/>
    <mergeCell ref="C43:C44"/>
    <mergeCell ref="D43:D44"/>
    <mergeCell ref="I43:I44"/>
    <mergeCell ref="J4:J5"/>
    <mergeCell ref="G4:G5"/>
    <mergeCell ref="H4:H5"/>
    <mergeCell ref="A4:A5"/>
    <mergeCell ref="B4:B5"/>
    <mergeCell ref="C4:C5"/>
    <mergeCell ref="D4:D5"/>
    <mergeCell ref="I4:I5"/>
    <mergeCell ref="E4:E5"/>
    <mergeCell ref="A24:A25"/>
    <mergeCell ref="B24:B25"/>
    <mergeCell ref="C24:C25"/>
    <mergeCell ref="D24:D25"/>
    <mergeCell ref="J24:J25"/>
    <mergeCell ref="E24:E25"/>
    <mergeCell ref="G24:G25"/>
    <mergeCell ref="H24:H25"/>
    <mergeCell ref="I24:I25"/>
    <mergeCell ref="A2:A3"/>
    <mergeCell ref="B2:B3"/>
    <mergeCell ref="C2:C3"/>
    <mergeCell ref="D2:D3"/>
    <mergeCell ref="J2:J3"/>
    <mergeCell ref="E2:E3"/>
    <mergeCell ref="G2:G3"/>
    <mergeCell ref="H2:H3"/>
    <mergeCell ref="I2:I3"/>
    <mergeCell ref="A35:A36"/>
    <mergeCell ref="B35:B36"/>
    <mergeCell ref="C35:C36"/>
    <mergeCell ref="D35:D36"/>
    <mergeCell ref="J35:J36"/>
    <mergeCell ref="E35:E36"/>
    <mergeCell ref="G35:G36"/>
    <mergeCell ref="H35:H36"/>
    <mergeCell ref="I35:I36"/>
    <mergeCell ref="A41:A42"/>
    <mergeCell ref="B41:B42"/>
    <mergeCell ref="C41:C42"/>
    <mergeCell ref="D41:D42"/>
    <mergeCell ref="J41:J42"/>
    <mergeCell ref="E41:E42"/>
    <mergeCell ref="G41:G42"/>
    <mergeCell ref="H41:H42"/>
    <mergeCell ref="I41:I42"/>
  </mergeCells>
  <hyperlinks>
    <hyperlink ref="B65516" r:id="rId1" display="MPDR RFAs\MPDR RFA 1.ppt"/>
    <hyperlink ref="B65517" r:id="rId2" display="MPDR RFAs\MPDR RFA 2.ppt"/>
    <hyperlink ref="B65518" r:id="rId3" display="MPDR RFAs\MPDR RFA 3.ppt"/>
    <hyperlink ref="B65519" r:id="rId4" display="MPDR RFAs\MPDR RFA 4.ppt"/>
    <hyperlink ref="B65521" r:id="rId5" display="MPDR RFAs\MPDR RFA 5.ppt"/>
    <hyperlink ref="B65522" r:id="rId6" display="MPDR RFAs\MPDR RFA 6.ppt"/>
    <hyperlink ref="B65523" r:id="rId7" display="MPDR RFAs\MPDR RFA 7.ppt"/>
    <hyperlink ref="B65524" r:id="rId8" display="MPDR RFAs\MPDR RFA 8.ppt"/>
    <hyperlink ref="F65519" r:id="rId9" display="MPDR RFA 4 Response.doc"/>
    <hyperlink ref="F65520" r:id="rId10" display="GBM_MPE_Rev1_080103.pdf"/>
    <hyperlink ref="F65518" r:id="rId11" display="MPDR RFA 3 Response.doc"/>
    <hyperlink ref="F65517" r:id="rId12" display="MPDR RFA 2 Response.doc"/>
    <hyperlink ref="F65523" r:id="rId13" display="MPDR RFA 7 Response.doc"/>
    <hyperlink ref="F65524" r:id="rId14" display="MPDR RFA 8 response.doc"/>
    <hyperlink ref="F65522" r:id="rId15" display="MPDR RFA 6 Response.doc"/>
    <hyperlink ref="A2" r:id="rId16" display="Request"/>
    <hyperlink ref="A4" r:id="rId17" display="Request"/>
    <hyperlink ref="A6" r:id="rId18" display="Request"/>
    <hyperlink ref="A7" r:id="rId19" display="Request"/>
    <hyperlink ref="A8" r:id="rId20" display="Request"/>
    <hyperlink ref="A9" r:id="rId21" display="Request"/>
    <hyperlink ref="A10" r:id="rId22" display="Request"/>
    <hyperlink ref="A11" r:id="rId23" display="Request"/>
    <hyperlink ref="A12" r:id="rId24" display="Request"/>
    <hyperlink ref="A13" r:id="rId25" display="Request"/>
    <hyperlink ref="A14" r:id="rId26" display="Request"/>
    <hyperlink ref="A15" r:id="rId27" display="Request"/>
    <hyperlink ref="A16" r:id="rId28" display="Request"/>
    <hyperlink ref="A17" r:id="rId29" display="Request"/>
    <hyperlink ref="A18" r:id="rId30" display="Request"/>
    <hyperlink ref="A19" r:id="rId31" display="Request"/>
    <hyperlink ref="A20" r:id="rId32" display="Request"/>
    <hyperlink ref="A21" r:id="rId33" display="Request"/>
    <hyperlink ref="A22" r:id="rId34" display="Request"/>
    <hyperlink ref="A23" r:id="rId35" display="Request"/>
    <hyperlink ref="A24" r:id="rId36" display="Request"/>
    <hyperlink ref="A26" r:id="rId37" display="Request"/>
    <hyperlink ref="A28" r:id="rId38" display="Request"/>
    <hyperlink ref="A29" r:id="rId39" display="Request"/>
    <hyperlink ref="A30" r:id="rId40" display="Request"/>
    <hyperlink ref="A31" r:id="rId41" display="Request"/>
    <hyperlink ref="A32" r:id="rId42" display="Request"/>
    <hyperlink ref="A33" r:id="rId43" display="Request"/>
    <hyperlink ref="A34" r:id="rId44" display="Request"/>
    <hyperlink ref="A35" r:id="rId45" display="Request"/>
    <hyperlink ref="A37" r:id="rId46" display="Request"/>
    <hyperlink ref="A38" r:id="rId47" display="Request"/>
    <hyperlink ref="A39" r:id="rId48" display="Request"/>
    <hyperlink ref="A40" r:id="rId49" display="Request"/>
    <hyperlink ref="A41" r:id="rId50" display="Request"/>
    <hyperlink ref="A43" r:id="rId51" display="Request"/>
    <hyperlink ref="F7" r:id="rId52" display="GS SDR RFA 4 Response.doc"/>
    <hyperlink ref="F6" r:id="rId53" display="GS SDR RFA 3 Response.doc"/>
    <hyperlink ref="F4" r:id="rId54" display="GS SDR RFA 2 Response.doc"/>
    <hyperlink ref="F5" r:id="rId55" display="SDR Open Items for RFA 2 Final Response 032305.ppt"/>
    <hyperlink ref="F9" r:id="rId56" display="GS SDR RFA 6 Response.doc"/>
    <hyperlink ref="F38" r:id="rId57" display="GS SDR RFA 32 Response.doc"/>
    <hyperlink ref="F29" r:id="rId58" display="GS SDR RFA 24 Response.doc"/>
    <hyperlink ref="F16" r:id="rId59" display="GS SDR RFA 13 Response.doc"/>
    <hyperlink ref="F30" r:id="rId60" display="GS SDR RFA 25 Response.doc"/>
    <hyperlink ref="F20" r:id="rId61" display="GS SDR RFA 17 Response.doc"/>
    <hyperlink ref="F18" r:id="rId62" display="GS SDR RFA 15 Response.doc"/>
    <hyperlink ref="F15" r:id="rId63" display="GS SDR RFA 12 Response.doc"/>
    <hyperlink ref="F11" r:id="rId64" display="GS SDR RFA 8 Response.doc"/>
    <hyperlink ref="F14" r:id="rId65" display="GS SDR RFA 11 Response.doc"/>
    <hyperlink ref="F44" r:id="rId66" display="GSRD Test Matrix 0923043.xls"/>
    <hyperlink ref="F43" r:id="rId67" display="GS SDR RFA 36 Response RevA.doc"/>
    <hyperlink ref="F37" r:id="rId68" display="GS SDR RFA 31 Response.doc"/>
    <hyperlink ref="F34" r:id="rId69" display="GS SDR RFA 29 Response.doc"/>
    <hyperlink ref="F10" r:id="rId70" display="GS SDR RFA 7 Response RevB.doc"/>
    <hyperlink ref="F21" r:id="rId71" display="GS SDR RFA 18 Response.doc"/>
    <hyperlink ref="F33" r:id="rId72" display="GS SDR RFA 28 Response RevB.doc"/>
    <hyperlink ref="F23" r:id="rId73" display="GS SDR RFA 20 Response.doc"/>
    <hyperlink ref="F40" r:id="rId74" display="GS SDR RFA 34 Response.doc"/>
    <hyperlink ref="F22" r:id="rId75" display="GS SDR RFA 19 Response.doc"/>
    <hyperlink ref="F8" r:id="rId76" display="GS SDR RFA 5 Response RevA.doc"/>
    <hyperlink ref="F12" r:id="rId77" display="GS SDR RFA 9 Response RevC.doc"/>
    <hyperlink ref="F32" r:id="rId78" display="GS SDR RFA 27 Response.doc"/>
    <hyperlink ref="F39" r:id="rId79" display="GS SDR RFA 33 Response.doc"/>
    <hyperlink ref="F13" r:id="rId80" display="GS SDR RFA 10 Response RevB.doc"/>
    <hyperlink ref="F31" r:id="rId81" display="GS SDR RFA 26 Response.doc"/>
    <hyperlink ref="F19" r:id="rId82" display="GS SDR RFA 16 Response.doc"/>
    <hyperlink ref="F41" r:id="rId83" display="GS SDR RFA 35 Response.doc"/>
    <hyperlink ref="F28" r:id="rId84" display="GS SDR RFA 23 Response RevA.doc"/>
    <hyperlink ref="F24" r:id="rId85" display="GS SDR RFAs\RFA 21 Response\GS SDR RFA 21 Response.doc"/>
    <hyperlink ref="F25" r:id="rId86" display="SWIFT_Star_Cat_RFA21.doc"/>
    <hyperlink ref="F26" r:id="rId87" display="GS SDR RFAs\RFA 22 Response\GS SDR RFA 22 Response.doc"/>
    <hyperlink ref="F27" r:id="rId88" display="GLAST Ground System G001 G022 G030 RMA RevA.doc"/>
    <hyperlink ref="F2" r:id="rId89" display="GS SDR RFA 1 Response.doc"/>
    <hyperlink ref="F3" r:id="rId90" display="GLAST Ground System G001 G022 G030 RMA RevA.doc"/>
    <hyperlink ref="F35" r:id="rId91" display="GS SDR RFAs\RFA 30 Response\GS SDR RFA 30 Response.doc"/>
    <hyperlink ref="F36" r:id="rId92" display="GLAST Ground System G001 G022 G030 RMA RevA.doc"/>
    <hyperlink ref="J8" r:id="rId93" display="GS SDR RFAs/RFA 5 Response/Fwd Re Fwd Another GLAST Project Approved RFA Response.htm"/>
    <hyperlink ref="J19" r:id="rId94" display="GS SDR RFAs/RFA 16 Response/Fwd Re Fwd 2 Additional Project Approved GS SDR RFAs.htm"/>
    <hyperlink ref="J39" r:id="rId95" display="GS SDR RFAs/RFA 33 Response/Fwd Re Fwd 2 Additional Project Approved GS SDR RFAs.htm"/>
    <hyperlink ref="J38" r:id="rId96" display="GS SDR RFAs/RFA 32 Response/Fwd GLAST GSDR RFA 32 response.htm"/>
    <hyperlink ref="J32" r:id="rId97" display="GS SDR RFAs/RFA 27 Response/GOANS Closed RFAs By Menrad.doc"/>
    <hyperlink ref="J31" r:id="rId98" display="GS SDR RFAs/RFA 26 Response/GOANS Closed RFAs By Menrad.doc"/>
    <hyperlink ref="J13" r:id="rId99" display="GS SDR RFAs/RFA 10 Response/GOANS Closed RFAs By Menrad.doc"/>
    <hyperlink ref="J2:J3" r:id="rId100" display="GS SDR RFAs/RFA 1 Response/GOANS EMail For RFA Closure.doc"/>
    <hyperlink ref="J4:J5" r:id="rId101" display="GS SDR RFAs/RFA 2 Response/GOANS EMail For RFA Closure.doc"/>
    <hyperlink ref="J11" r:id="rId102" display="GS SDR RFAs/RFA 8 Response/GOANS EMail For RFA Closure.doc"/>
    <hyperlink ref="J12" r:id="rId103" display="GS SDR RFAs/RFA 9 Response/GOANS EMail For RFA Closure.doc"/>
    <hyperlink ref="J14" r:id="rId104" display="GS SDR RFAs/RFA 11 Response/GOANS EMail For RFA Closure.doc"/>
    <hyperlink ref="J15" r:id="rId105" display="GS SDR RFAs/RFA 12 Response/GOANS EMail For RFA Closure.doc"/>
    <hyperlink ref="J16" r:id="rId106" display="GS SDR RFAs/RFA 13 Response/GOANS EMail For RFA Closure.doc"/>
    <hyperlink ref="J18" r:id="rId107" display="GS SDR RFAs/RFA 15 Response/GOANS EMail For RFA Closure.doc"/>
    <hyperlink ref="J20" r:id="rId108" display="GS SDR RFAs/RFA 17 Response/GOANS EMail For RFA Closure.doc"/>
    <hyperlink ref="J21" r:id="rId109" display="GS SDR RFAs/RFA 18 Response/GOANS EMail For RFA Closure.doc"/>
    <hyperlink ref="J24:J25" r:id="rId110" display="Date: Fri, 11 Mar 2005 05:52:48 +0000 "/>
    <hyperlink ref="J26:J27" r:id="rId111" display="GS SDR RFAs/RFA 22 Response/GOANS EMail For RFA Closure.doc"/>
    <hyperlink ref="J28" r:id="rId112" display="GS SDR RFAs/RFA 23 Response/GOANS EMail For RFA Closure.doc"/>
    <hyperlink ref="J33" r:id="rId113" display="Date: Fri, 11 Mar 2005 05:52:48 +0000 "/>
    <hyperlink ref="J34" r:id="rId114" display="GS SDR RFAs/RFA 29 Response/GOANS Closed RFAs By Menrad.doc"/>
    <hyperlink ref="J35:J36" r:id="rId115" display="GS SDR RFAs/RFA 30 Response/GOANS EMail For RFA Closure.doc"/>
    <hyperlink ref="J40" r:id="rId116" display="GS SDR RFAs/RFA 34 Response/GOANS EMail For RFA Closure.doc"/>
    <hyperlink ref="J43:J44" r:id="rId117" display="GS SDR RFAs/RFA 36 Response/GOANS EMail For RFA Closure.doc"/>
    <hyperlink ref="J7" r:id="rId118" display="GS SDR RFAs/RFA 4 Response/Fwd Re GLAST Approval of SDR RFA 4 (See Attached).htm"/>
    <hyperlink ref="J22" r:id="rId119" display="GS SDR RFAs/RFA 19 Response/GOANS Closed RFAs By Menrad.doc"/>
    <hyperlink ref="J6" r:id="rId120" display="GS SDR RFAs/RFA 3 Response/GOANS Closed RFAs By Menrad.doc"/>
    <hyperlink ref="J37" r:id="rId121" display="GS SDR RFAs/RFA 31 Response/GOANS Closed RFAs By Menrad.doc"/>
    <hyperlink ref="J9" r:id="rId122" display="GS SDR RFAs/RFA 6 Response/Fwd Re GLAST GSDR RFA 06 Response.htm"/>
    <hyperlink ref="J30" r:id="rId123" display="GS SDR RFAs/RFA 25 Response/Fwd Re GLAST SDR RFA 25 (CLOSED).htm"/>
    <hyperlink ref="J23" r:id="rId124" display="GS SDR RFAs/RFA 20 Response/GOANS EMail For RFA Closure.doc"/>
    <hyperlink ref="F17" r:id="rId125" display="GS SDR RFA 14 Response.doc"/>
    <hyperlink ref="J17" r:id="rId126" display="GS SDR RFAs/RFA 14 Response/Fwd Re GLAST SDR RFA 14.htm"/>
    <hyperlink ref="F42" r:id="rId127" display="GSRD Test Matrix 0923043.xls"/>
  </hyperlinks>
  <printOptions/>
  <pageMargins left="0.75" right="0.75" top="1" bottom="1" header="0.5" footer="0.5"/>
  <pageSetup horizontalDpi="600" verticalDpi="600" orientation="portrait" r:id="rId128"/>
</worksheet>
</file>

<file path=xl/worksheets/sheet21.xml><?xml version="1.0" encoding="utf-8"?>
<worksheet xmlns="http://schemas.openxmlformats.org/spreadsheetml/2006/main" xmlns:r="http://schemas.openxmlformats.org/officeDocument/2006/relationships">
  <dimension ref="A1:L55"/>
  <sheetViews>
    <sheetView workbookViewId="0" topLeftCell="D1">
      <pane ySplit="1" topLeftCell="BM3" activePane="bottomLeft" state="frozen"/>
      <selection pane="topLeft" activeCell="A1" sqref="A1"/>
      <selection pane="bottomLeft" activeCell="K8" sqref="K8"/>
    </sheetView>
  </sheetViews>
  <sheetFormatPr defaultColWidth="9.140625" defaultRowHeight="12.75"/>
  <cols>
    <col min="1" max="1" width="7.28125" style="1" customWidth="1"/>
    <col min="2" max="2" width="48.57421875" style="2" customWidth="1"/>
    <col min="3" max="4" width="20.140625" style="3" customWidth="1"/>
    <col min="5" max="5" width="10.140625" style="3" customWidth="1"/>
    <col min="6" max="6" width="25.421875" style="133" customWidth="1"/>
    <col min="7" max="7" width="11.00390625" style="3" customWidth="1"/>
    <col min="8" max="8" width="16.7109375" style="3" customWidth="1"/>
    <col min="9" max="10" width="11.00390625" style="3" customWidth="1"/>
    <col min="11" max="11" width="11.00390625" style="2" customWidth="1"/>
    <col min="12" max="16384" width="13.140625" style="2" customWidth="1"/>
  </cols>
  <sheetData>
    <row r="1" spans="1:11" ht="52.5">
      <c r="A1" s="7" t="s">
        <v>1497</v>
      </c>
      <c r="B1" s="7" t="s">
        <v>1498</v>
      </c>
      <c r="C1" s="7" t="s">
        <v>2192</v>
      </c>
      <c r="D1" s="7" t="s">
        <v>1500</v>
      </c>
      <c r="E1" s="7" t="s">
        <v>1501</v>
      </c>
      <c r="F1" s="9" t="s">
        <v>873</v>
      </c>
      <c r="G1" s="9" t="s">
        <v>638</v>
      </c>
      <c r="H1" s="9" t="s">
        <v>639</v>
      </c>
      <c r="I1" s="9" t="s">
        <v>622</v>
      </c>
      <c r="J1" s="9" t="s">
        <v>623</v>
      </c>
      <c r="K1" s="9" t="s">
        <v>329</v>
      </c>
    </row>
    <row r="2" spans="1:11" ht="52.5">
      <c r="A2" s="90">
        <v>1</v>
      </c>
      <c r="B2" s="91" t="s">
        <v>166</v>
      </c>
      <c r="C2" s="89" t="s">
        <v>1962</v>
      </c>
      <c r="D2" s="89" t="s">
        <v>167</v>
      </c>
      <c r="E2" s="58">
        <v>38289</v>
      </c>
      <c r="F2" s="106" t="s">
        <v>2649</v>
      </c>
      <c r="G2" s="215" t="s">
        <v>2662</v>
      </c>
      <c r="H2" s="89" t="s">
        <v>728</v>
      </c>
      <c r="I2" s="58">
        <v>38313</v>
      </c>
      <c r="J2" s="260" t="s">
        <v>1527</v>
      </c>
      <c r="K2" s="58">
        <v>38379</v>
      </c>
    </row>
    <row r="3" spans="1:11" ht="52.5">
      <c r="A3" s="53">
        <v>2</v>
      </c>
      <c r="B3" s="54" t="s">
        <v>168</v>
      </c>
      <c r="C3" s="55" t="s">
        <v>915</v>
      </c>
      <c r="D3" s="55" t="s">
        <v>169</v>
      </c>
      <c r="E3" s="56">
        <v>38289</v>
      </c>
      <c r="F3" s="106" t="s">
        <v>2663</v>
      </c>
      <c r="G3" s="56">
        <v>38287</v>
      </c>
      <c r="H3" s="55" t="s">
        <v>504</v>
      </c>
      <c r="I3" s="56">
        <v>38307</v>
      </c>
      <c r="J3" s="147" t="s">
        <v>2643</v>
      </c>
      <c r="K3" s="56">
        <v>38335</v>
      </c>
    </row>
    <row r="4" spans="1:11" ht="52.5">
      <c r="A4" s="53">
        <v>3</v>
      </c>
      <c r="B4" s="54" t="s">
        <v>58</v>
      </c>
      <c r="C4" s="55" t="s">
        <v>915</v>
      </c>
      <c r="D4" s="55" t="s">
        <v>59</v>
      </c>
      <c r="E4" s="56">
        <v>38289</v>
      </c>
      <c r="F4" s="106" t="s">
        <v>2317</v>
      </c>
      <c r="G4" s="56">
        <v>38329</v>
      </c>
      <c r="H4" s="55" t="s">
        <v>1433</v>
      </c>
      <c r="I4" s="56">
        <v>38335</v>
      </c>
      <c r="J4" s="147" t="s">
        <v>2643</v>
      </c>
      <c r="K4" s="56">
        <v>38335</v>
      </c>
    </row>
    <row r="5" spans="1:11" ht="52.5">
      <c r="A5" s="108">
        <v>4</v>
      </c>
      <c r="B5" s="236" t="s">
        <v>60</v>
      </c>
      <c r="C5" s="109" t="s">
        <v>2447</v>
      </c>
      <c r="D5" s="109" t="s">
        <v>634</v>
      </c>
      <c r="E5" s="56">
        <v>38351</v>
      </c>
      <c r="F5" s="238" t="s">
        <v>2489</v>
      </c>
      <c r="G5" s="237">
        <v>38379</v>
      </c>
      <c r="H5" s="109" t="s">
        <v>2380</v>
      </c>
      <c r="I5" s="110">
        <v>38390</v>
      </c>
      <c r="J5" s="261" t="s">
        <v>1880</v>
      </c>
      <c r="K5" s="110">
        <v>38405</v>
      </c>
    </row>
    <row r="6" spans="1:11" ht="52.5">
      <c r="A6" s="53">
        <v>5</v>
      </c>
      <c r="B6" s="54" t="s">
        <v>61</v>
      </c>
      <c r="C6" s="55" t="s">
        <v>2447</v>
      </c>
      <c r="D6" s="55" t="s">
        <v>2566</v>
      </c>
      <c r="E6" s="56">
        <v>38351</v>
      </c>
      <c r="F6" s="106" t="s">
        <v>1048</v>
      </c>
      <c r="G6" s="56">
        <v>38383</v>
      </c>
      <c r="H6" s="87" t="s">
        <v>2380</v>
      </c>
      <c r="I6" s="56">
        <v>38390</v>
      </c>
      <c r="J6" s="147" t="s">
        <v>1880</v>
      </c>
      <c r="K6" s="56">
        <v>38405</v>
      </c>
    </row>
    <row r="7" spans="1:11" ht="52.5">
      <c r="A7" s="53">
        <v>6</v>
      </c>
      <c r="B7" s="54" t="s">
        <v>62</v>
      </c>
      <c r="C7" s="55" t="s">
        <v>150</v>
      </c>
      <c r="D7" s="55" t="s">
        <v>494</v>
      </c>
      <c r="E7" s="56">
        <v>38268</v>
      </c>
      <c r="F7" s="106" t="s">
        <v>2269</v>
      </c>
      <c r="G7" s="56">
        <v>38264</v>
      </c>
      <c r="H7" s="55" t="s">
        <v>2661</v>
      </c>
      <c r="I7" s="56">
        <v>38289</v>
      </c>
      <c r="J7" s="106" t="s">
        <v>951</v>
      </c>
      <c r="K7" s="56">
        <v>38293</v>
      </c>
    </row>
    <row r="8" spans="1:11" ht="66">
      <c r="A8" s="82">
        <v>7</v>
      </c>
      <c r="B8" s="83" t="s">
        <v>63</v>
      </c>
      <c r="C8" s="84" t="s">
        <v>293</v>
      </c>
      <c r="D8" s="84" t="s">
        <v>494</v>
      </c>
      <c r="E8" s="85">
        <v>38268</v>
      </c>
      <c r="F8" s="126" t="s">
        <v>72</v>
      </c>
      <c r="G8" s="85">
        <v>38278</v>
      </c>
      <c r="H8" s="84" t="s">
        <v>2648</v>
      </c>
      <c r="I8" s="85">
        <v>38285</v>
      </c>
      <c r="J8" s="86" t="s">
        <v>50</v>
      </c>
      <c r="K8" s="85"/>
    </row>
    <row r="9" spans="1:11" ht="26.25">
      <c r="A9" s="99">
        <v>8</v>
      </c>
      <c r="B9" s="8" t="s">
        <v>64</v>
      </c>
      <c r="C9" s="34" t="s">
        <v>916</v>
      </c>
      <c r="D9" s="34" t="s">
        <v>2566</v>
      </c>
      <c r="E9" s="96" t="s">
        <v>294</v>
      </c>
      <c r="F9" s="171"/>
      <c r="G9" s="96"/>
      <c r="H9" s="34"/>
      <c r="I9" s="96"/>
      <c r="J9" s="34"/>
      <c r="K9" s="96"/>
    </row>
    <row r="10" spans="1:11" ht="23.25" customHeight="1">
      <c r="A10" s="320">
        <v>9</v>
      </c>
      <c r="B10" s="322" t="s">
        <v>215</v>
      </c>
      <c r="C10" s="311" t="s">
        <v>295</v>
      </c>
      <c r="D10" s="311" t="s">
        <v>2466</v>
      </c>
      <c r="E10" s="308">
        <v>38564</v>
      </c>
      <c r="F10" s="147" t="s">
        <v>999</v>
      </c>
      <c r="G10" s="308">
        <v>38294</v>
      </c>
      <c r="H10" s="311" t="s">
        <v>2156</v>
      </c>
      <c r="I10" s="308" t="s">
        <v>2157</v>
      </c>
      <c r="J10" s="318" t="s">
        <v>2138</v>
      </c>
      <c r="K10" s="308">
        <v>38539</v>
      </c>
    </row>
    <row r="11" spans="1:11" ht="19.5" customHeight="1">
      <c r="A11" s="289"/>
      <c r="B11" s="290"/>
      <c r="C11" s="291"/>
      <c r="D11" s="291"/>
      <c r="E11" s="332"/>
      <c r="F11" s="147" t="s">
        <v>257</v>
      </c>
      <c r="G11" s="332"/>
      <c r="H11" s="291"/>
      <c r="I11" s="332"/>
      <c r="J11" s="292"/>
      <c r="K11" s="332"/>
    </row>
    <row r="12" spans="1:11" ht="15.75" customHeight="1">
      <c r="A12" s="321"/>
      <c r="B12" s="323"/>
      <c r="C12" s="309"/>
      <c r="D12" s="309"/>
      <c r="E12" s="310"/>
      <c r="F12" s="256" t="s">
        <v>2155</v>
      </c>
      <c r="G12" s="310"/>
      <c r="H12" s="309"/>
      <c r="I12" s="310"/>
      <c r="J12" s="319"/>
      <c r="K12" s="310"/>
    </row>
    <row r="13" spans="1:11" ht="66">
      <c r="A13" s="320">
        <v>10</v>
      </c>
      <c r="B13" s="322" t="s">
        <v>216</v>
      </c>
      <c r="C13" s="311" t="s">
        <v>296</v>
      </c>
      <c r="D13" s="311" t="s">
        <v>169</v>
      </c>
      <c r="E13" s="308">
        <v>38351</v>
      </c>
      <c r="F13" s="318" t="s">
        <v>1380</v>
      </c>
      <c r="G13" s="293">
        <v>38268</v>
      </c>
      <c r="H13" s="311" t="s">
        <v>1381</v>
      </c>
      <c r="I13" s="308" t="s">
        <v>1458</v>
      </c>
      <c r="J13" s="261" t="s">
        <v>2549</v>
      </c>
      <c r="K13" s="308">
        <v>38379</v>
      </c>
    </row>
    <row r="14" spans="1:11" ht="66">
      <c r="A14" s="289"/>
      <c r="B14" s="290"/>
      <c r="C14" s="291"/>
      <c r="D14" s="291"/>
      <c r="E14" s="332"/>
      <c r="F14" s="292"/>
      <c r="G14" s="281"/>
      <c r="H14" s="291"/>
      <c r="I14" s="332"/>
      <c r="J14" s="261" t="s">
        <v>2550</v>
      </c>
      <c r="K14" s="332"/>
    </row>
    <row r="15" spans="1:11" s="11" customFormat="1" ht="66">
      <c r="A15" s="321"/>
      <c r="B15" s="323"/>
      <c r="C15" s="309"/>
      <c r="D15" s="309"/>
      <c r="E15" s="310"/>
      <c r="F15" s="319"/>
      <c r="G15" s="294"/>
      <c r="H15" s="309"/>
      <c r="I15" s="310"/>
      <c r="J15" s="147" t="s">
        <v>2551</v>
      </c>
      <c r="K15" s="310"/>
    </row>
    <row r="16" spans="1:11" s="11" customFormat="1" ht="30" customHeight="1">
      <c r="A16" s="320">
        <v>11</v>
      </c>
      <c r="B16" s="322" t="s">
        <v>217</v>
      </c>
      <c r="C16" s="311" t="s">
        <v>295</v>
      </c>
      <c r="D16" s="311" t="s">
        <v>634</v>
      </c>
      <c r="E16" s="308">
        <v>38351</v>
      </c>
      <c r="F16" s="268" t="s">
        <v>1872</v>
      </c>
      <c r="G16" s="293"/>
      <c r="H16" s="311" t="s">
        <v>1212</v>
      </c>
      <c r="I16" s="308">
        <v>38490</v>
      </c>
      <c r="J16" s="318" t="s">
        <v>2117</v>
      </c>
      <c r="K16" s="308">
        <v>38492</v>
      </c>
    </row>
    <row r="17" spans="1:11" ht="27.75" customHeight="1">
      <c r="A17" s="321"/>
      <c r="B17" s="323"/>
      <c r="C17" s="309"/>
      <c r="D17" s="309"/>
      <c r="E17" s="310"/>
      <c r="F17" s="269" t="s">
        <v>1211</v>
      </c>
      <c r="G17" s="294"/>
      <c r="H17" s="309"/>
      <c r="I17" s="310"/>
      <c r="J17" s="319"/>
      <c r="K17" s="310"/>
    </row>
    <row r="18" spans="1:11" ht="52.5">
      <c r="A18" s="53">
        <v>12</v>
      </c>
      <c r="B18" s="54" t="s">
        <v>1302</v>
      </c>
      <c r="C18" s="55" t="s">
        <v>297</v>
      </c>
      <c r="D18" s="55" t="s">
        <v>552</v>
      </c>
      <c r="E18" s="56">
        <v>38351</v>
      </c>
      <c r="F18" s="106" t="s">
        <v>2690</v>
      </c>
      <c r="G18" s="56">
        <v>38265</v>
      </c>
      <c r="H18" s="55" t="s">
        <v>728</v>
      </c>
      <c r="I18" s="56">
        <v>38313</v>
      </c>
      <c r="J18" s="147" t="s">
        <v>105</v>
      </c>
      <c r="K18" s="56">
        <v>38321</v>
      </c>
    </row>
    <row r="19" spans="1:11" ht="52.5">
      <c r="A19" s="53">
        <v>13</v>
      </c>
      <c r="B19" s="54" t="s">
        <v>1303</v>
      </c>
      <c r="C19" s="55" t="s">
        <v>915</v>
      </c>
      <c r="D19" s="55" t="s">
        <v>167</v>
      </c>
      <c r="E19" s="56">
        <v>38351</v>
      </c>
      <c r="F19" s="106" t="s">
        <v>2641</v>
      </c>
      <c r="G19" s="56">
        <v>38281</v>
      </c>
      <c r="H19" s="55" t="s">
        <v>2150</v>
      </c>
      <c r="I19" s="56">
        <v>38355</v>
      </c>
      <c r="J19" s="147" t="s">
        <v>1053</v>
      </c>
      <c r="K19" s="56">
        <v>38356</v>
      </c>
    </row>
    <row r="20" spans="1:11" ht="52.5">
      <c r="A20" s="320">
        <v>14</v>
      </c>
      <c r="B20" s="322" t="s">
        <v>1304</v>
      </c>
      <c r="C20" s="311" t="s">
        <v>46</v>
      </c>
      <c r="D20" s="311" t="s">
        <v>634</v>
      </c>
      <c r="E20" s="308">
        <v>38351</v>
      </c>
      <c r="F20" s="312" t="s">
        <v>2268</v>
      </c>
      <c r="G20" s="308">
        <v>38264</v>
      </c>
      <c r="H20" s="311" t="s">
        <v>728</v>
      </c>
      <c r="I20" s="308">
        <v>38313</v>
      </c>
      <c r="J20" s="147" t="s">
        <v>2552</v>
      </c>
      <c r="K20" s="308">
        <v>38373</v>
      </c>
    </row>
    <row r="21" spans="1:11" ht="52.5">
      <c r="A21" s="321"/>
      <c r="B21" s="323"/>
      <c r="C21" s="309"/>
      <c r="D21" s="309"/>
      <c r="E21" s="310"/>
      <c r="F21" s="313"/>
      <c r="G21" s="310"/>
      <c r="H21" s="309"/>
      <c r="I21" s="310"/>
      <c r="J21" s="147" t="s">
        <v>2553</v>
      </c>
      <c r="K21" s="310"/>
    </row>
    <row r="22" spans="1:11" ht="52.5">
      <c r="A22" s="108">
        <v>15</v>
      </c>
      <c r="B22" s="216" t="s">
        <v>1305</v>
      </c>
      <c r="C22" s="109" t="s">
        <v>47</v>
      </c>
      <c r="D22" s="109" t="s">
        <v>634</v>
      </c>
      <c r="E22" s="56">
        <v>38351</v>
      </c>
      <c r="F22" s="217" t="s">
        <v>1847</v>
      </c>
      <c r="G22" s="110">
        <v>38380</v>
      </c>
      <c r="H22" s="109" t="s">
        <v>1845</v>
      </c>
      <c r="I22" s="110">
        <v>38254</v>
      </c>
      <c r="J22" s="261" t="s">
        <v>1848</v>
      </c>
      <c r="K22" s="110">
        <v>38380</v>
      </c>
    </row>
    <row r="23" spans="1:11" ht="26.25">
      <c r="A23" s="53">
        <v>16</v>
      </c>
      <c r="B23" s="54" t="s">
        <v>1306</v>
      </c>
      <c r="C23" s="55" t="s">
        <v>48</v>
      </c>
      <c r="D23" s="55"/>
      <c r="E23" s="56"/>
      <c r="F23" s="173"/>
      <c r="G23" s="56"/>
      <c r="H23" s="55" t="s">
        <v>420</v>
      </c>
      <c r="I23" s="56"/>
      <c r="J23" s="55" t="s">
        <v>420</v>
      </c>
      <c r="K23" s="56">
        <v>38252</v>
      </c>
    </row>
    <row r="24" spans="1:11" ht="26.25">
      <c r="A24" s="53">
        <v>17</v>
      </c>
      <c r="B24" s="54" t="s">
        <v>290</v>
      </c>
      <c r="C24" s="55" t="s">
        <v>48</v>
      </c>
      <c r="D24" s="55"/>
      <c r="E24" s="56"/>
      <c r="F24" s="173"/>
      <c r="G24" s="56"/>
      <c r="H24" s="55" t="s">
        <v>420</v>
      </c>
      <c r="I24" s="56"/>
      <c r="J24" s="55" t="s">
        <v>420</v>
      </c>
      <c r="K24" s="56">
        <v>38252</v>
      </c>
    </row>
    <row r="25" spans="1:12" ht="52.5">
      <c r="A25" s="53">
        <v>18</v>
      </c>
      <c r="B25" s="54" t="s">
        <v>291</v>
      </c>
      <c r="C25" s="55" t="s">
        <v>49</v>
      </c>
      <c r="D25" s="55" t="s">
        <v>2477</v>
      </c>
      <c r="E25" s="56">
        <v>38351</v>
      </c>
      <c r="F25" s="106" t="s">
        <v>1826</v>
      </c>
      <c r="G25" s="56" t="s">
        <v>1827</v>
      </c>
      <c r="H25" s="55" t="s">
        <v>2341</v>
      </c>
      <c r="I25" s="56">
        <v>38444</v>
      </c>
      <c r="J25" s="147" t="s">
        <v>2093</v>
      </c>
      <c r="K25" s="56">
        <v>38477</v>
      </c>
      <c r="L25" s="2" t="s">
        <v>1871</v>
      </c>
    </row>
    <row r="26" spans="1:11" ht="12.75">
      <c r="A26" s="21"/>
      <c r="B26" s="11"/>
      <c r="C26" s="12"/>
      <c r="D26" s="12"/>
      <c r="E26" s="10"/>
      <c r="F26" s="172"/>
      <c r="G26" s="12"/>
      <c r="H26" s="12"/>
      <c r="J26" s="44" t="s">
        <v>1023</v>
      </c>
      <c r="K26" s="5">
        <v>18</v>
      </c>
    </row>
    <row r="27" spans="2:11" ht="12.75">
      <c r="B27" s="1"/>
      <c r="G27" s="12"/>
      <c r="H27" s="12"/>
      <c r="J27" s="44" t="s">
        <v>1024</v>
      </c>
      <c r="K27" s="5">
        <v>16</v>
      </c>
    </row>
    <row r="28" spans="2:11" ht="12.75">
      <c r="B28" s="1"/>
      <c r="G28" s="12"/>
      <c r="H28" s="12"/>
      <c r="I28" s="21"/>
      <c r="J28" s="12"/>
      <c r="K28" s="11"/>
    </row>
    <row r="29" spans="1:11" ht="12.75">
      <c r="A29" s="99" t="s">
        <v>154</v>
      </c>
      <c r="B29" s="8" t="s">
        <v>292</v>
      </c>
      <c r="C29" s="34" t="s">
        <v>49</v>
      </c>
      <c r="D29" s="34" t="s">
        <v>634</v>
      </c>
      <c r="E29" s="96"/>
      <c r="F29" s="171"/>
      <c r="G29" s="12"/>
      <c r="H29" s="12"/>
      <c r="I29" s="12"/>
      <c r="J29" s="12"/>
      <c r="K29" s="11"/>
    </row>
    <row r="30" spans="7:11" ht="12.75">
      <c r="G30" s="12"/>
      <c r="H30" s="12"/>
      <c r="I30" s="12"/>
      <c r="J30" s="12"/>
      <c r="K30" s="11"/>
    </row>
    <row r="31" spans="7:11" ht="12.75">
      <c r="G31" s="12"/>
      <c r="H31" s="12"/>
      <c r="I31" s="12"/>
      <c r="J31" s="12"/>
      <c r="K31" s="11"/>
    </row>
    <row r="32" spans="7:11" ht="12.75">
      <c r="G32" s="12"/>
      <c r="H32" s="12"/>
      <c r="I32" s="12"/>
      <c r="J32" s="12"/>
      <c r="K32" s="11"/>
    </row>
    <row r="33" spans="7:11" ht="12.75">
      <c r="G33" s="12"/>
      <c r="H33" s="12"/>
      <c r="I33" s="12"/>
      <c r="J33" s="12"/>
      <c r="K33" s="11"/>
    </row>
    <row r="34" spans="7:11" ht="12.75">
      <c r="G34" s="12"/>
      <c r="H34" s="12"/>
      <c r="I34" s="12"/>
      <c r="J34" s="12"/>
      <c r="K34" s="11"/>
    </row>
    <row r="35" spans="7:11" ht="12.75">
      <c r="G35" s="12"/>
      <c r="H35" s="12"/>
      <c r="I35" s="12"/>
      <c r="J35" s="12"/>
      <c r="K35" s="11"/>
    </row>
    <row r="36" spans="7:11" ht="12.75">
      <c r="G36" s="12"/>
      <c r="H36" s="12"/>
      <c r="I36" s="12"/>
      <c r="J36" s="12"/>
      <c r="K36" s="11"/>
    </row>
    <row r="37" spans="7:11" ht="12.75">
      <c r="G37" s="12"/>
      <c r="H37" s="12"/>
      <c r="I37" s="12"/>
      <c r="J37" s="12"/>
      <c r="K37" s="11"/>
    </row>
    <row r="38" spans="7:11" ht="12.75">
      <c r="G38" s="12"/>
      <c r="H38" s="12"/>
      <c r="I38" s="12"/>
      <c r="J38" s="12"/>
      <c r="K38" s="11"/>
    </row>
    <row r="39" spans="7:11" ht="12.75">
      <c r="G39" s="12"/>
      <c r="H39" s="12"/>
      <c r="I39" s="12"/>
      <c r="J39" s="12"/>
      <c r="K39" s="11"/>
    </row>
    <row r="40" spans="7:11" ht="12.75">
      <c r="G40" s="12"/>
      <c r="H40" s="12"/>
      <c r="I40" s="12"/>
      <c r="J40" s="12"/>
      <c r="K40" s="11"/>
    </row>
    <row r="41" spans="7:11" ht="12.75">
      <c r="G41" s="12"/>
      <c r="H41" s="12"/>
      <c r="I41" s="12"/>
      <c r="J41" s="12"/>
      <c r="K41" s="11"/>
    </row>
    <row r="42" spans="7:11" ht="12.75">
      <c r="G42" s="12"/>
      <c r="H42" s="12"/>
      <c r="I42" s="12"/>
      <c r="J42" s="12"/>
      <c r="K42" s="11"/>
    </row>
    <row r="43" spans="7:11" ht="12.75">
      <c r="G43" s="12"/>
      <c r="H43" s="12"/>
      <c r="I43" s="12"/>
      <c r="J43" s="12"/>
      <c r="K43" s="11"/>
    </row>
    <row r="44" spans="7:11" ht="12.75">
      <c r="G44" s="12"/>
      <c r="H44" s="12"/>
      <c r="I44" s="12"/>
      <c r="J44" s="12"/>
      <c r="K44" s="11"/>
    </row>
    <row r="45" spans="7:11" ht="12.75">
      <c r="G45" s="12"/>
      <c r="H45" s="12"/>
      <c r="I45" s="12"/>
      <c r="J45" s="12"/>
      <c r="K45" s="11"/>
    </row>
    <row r="46" spans="7:11" ht="12.75">
      <c r="G46" s="12"/>
      <c r="H46" s="12"/>
      <c r="I46" s="12"/>
      <c r="J46" s="12"/>
      <c r="K46" s="11"/>
    </row>
    <row r="47" spans="7:11" ht="12.75">
      <c r="G47" s="12"/>
      <c r="H47" s="12"/>
      <c r="I47" s="12"/>
      <c r="J47" s="12"/>
      <c r="K47" s="11"/>
    </row>
    <row r="48" spans="7:11" ht="12.75">
      <c r="G48" s="12"/>
      <c r="H48" s="12"/>
      <c r="I48" s="12"/>
      <c r="J48" s="12"/>
      <c r="K48" s="11"/>
    </row>
    <row r="49" spans="7:11" ht="12.75">
      <c r="G49" s="12"/>
      <c r="H49" s="12"/>
      <c r="I49" s="12"/>
      <c r="J49" s="12"/>
      <c r="K49" s="11"/>
    </row>
    <row r="50" spans="7:11" ht="12.75">
      <c r="G50" s="12"/>
      <c r="H50" s="12"/>
      <c r="I50" s="12"/>
      <c r="J50" s="12"/>
      <c r="K50" s="11"/>
    </row>
    <row r="51" spans="7:11" ht="12.75">
      <c r="G51" s="12"/>
      <c r="H51" s="12"/>
      <c r="I51" s="12"/>
      <c r="J51" s="12"/>
      <c r="K51" s="11"/>
    </row>
    <row r="52" spans="7:11" ht="12.75">
      <c r="G52" s="12"/>
      <c r="H52" s="12"/>
      <c r="I52" s="12"/>
      <c r="J52" s="12"/>
      <c r="K52" s="11"/>
    </row>
    <row r="53" spans="7:11" ht="12.75">
      <c r="G53" s="12"/>
      <c r="H53" s="12"/>
      <c r="I53" s="12"/>
      <c r="J53" s="12"/>
      <c r="K53" s="11"/>
    </row>
    <row r="54" spans="7:11" ht="12.75">
      <c r="G54" s="12"/>
      <c r="H54" s="12"/>
      <c r="I54" s="12"/>
      <c r="J54" s="12"/>
      <c r="K54" s="11"/>
    </row>
    <row r="55" spans="7:11" ht="12.75">
      <c r="G55" s="12"/>
      <c r="H55" s="12"/>
      <c r="I55" s="12"/>
      <c r="J55" s="12"/>
      <c r="K55" s="11"/>
    </row>
  </sheetData>
  <autoFilter ref="A1:K27"/>
  <mergeCells count="40">
    <mergeCell ref="J10:J12"/>
    <mergeCell ref="K10:K12"/>
    <mergeCell ref="A10:A12"/>
    <mergeCell ref="B10:B12"/>
    <mergeCell ref="C10:C12"/>
    <mergeCell ref="D10:D12"/>
    <mergeCell ref="E10:E12"/>
    <mergeCell ref="G10:G12"/>
    <mergeCell ref="H10:H12"/>
    <mergeCell ref="I10:I12"/>
    <mergeCell ref="A13:A15"/>
    <mergeCell ref="B13:B15"/>
    <mergeCell ref="C13:C15"/>
    <mergeCell ref="D13:D15"/>
    <mergeCell ref="E13:E15"/>
    <mergeCell ref="F13:F15"/>
    <mergeCell ref="G13:G15"/>
    <mergeCell ref="H13:H15"/>
    <mergeCell ref="I13:I15"/>
    <mergeCell ref="K13:K15"/>
    <mergeCell ref="K20:K21"/>
    <mergeCell ref="I20:I21"/>
    <mergeCell ref="J16:J17"/>
    <mergeCell ref="K16:K17"/>
    <mergeCell ref="H20:H21"/>
    <mergeCell ref="G20:G21"/>
    <mergeCell ref="F20:F21"/>
    <mergeCell ref="E20:E21"/>
    <mergeCell ref="D20:D21"/>
    <mergeCell ref="C20:C21"/>
    <mergeCell ref="B20:B21"/>
    <mergeCell ref="A20:A21"/>
    <mergeCell ref="A16:A17"/>
    <mergeCell ref="B16:B17"/>
    <mergeCell ref="C16:C17"/>
    <mergeCell ref="D16:D17"/>
    <mergeCell ref="E16:E17"/>
    <mergeCell ref="G16:G17"/>
    <mergeCell ref="H16:H17"/>
    <mergeCell ref="I16:I17"/>
  </mergeCells>
  <hyperlinks>
    <hyperlink ref="A2" r:id="rId1" display="Request"/>
    <hyperlink ref="A3" r:id="rId2" display="Request"/>
    <hyperlink ref="A4" r:id="rId3" display="Request"/>
    <hyperlink ref="A5" r:id="rId4" display="Request"/>
    <hyperlink ref="A6" r:id="rId5" display="Request"/>
    <hyperlink ref="A7" r:id="rId6" display="Request"/>
    <hyperlink ref="A8" r:id="rId7" display="Request"/>
    <hyperlink ref="A9" r:id="rId8" display="Request"/>
    <hyperlink ref="A10" r:id="rId9" display="Request"/>
    <hyperlink ref="A13" r:id="rId10" display="Request"/>
    <hyperlink ref="A16" r:id="rId11" display="Request"/>
    <hyperlink ref="A18" r:id="rId12" display="Request"/>
    <hyperlink ref="A19" r:id="rId13" display="Request"/>
    <hyperlink ref="A20" r:id="rId14" display="Request"/>
    <hyperlink ref="A22" r:id="rId15" display="Request"/>
    <hyperlink ref="A23" r:id="rId16" display="Request"/>
    <hyperlink ref="A24" r:id="rId17" display="Request"/>
    <hyperlink ref="A25" r:id="rId18" display="Request"/>
    <hyperlink ref="A29" r:id="rId19" display="R1"/>
    <hyperlink ref="F20" r:id="rId20" display="MCDR RFA 14 Response.doc"/>
    <hyperlink ref="F7" r:id="rId21" display="MCDR RFA 6 Response.doc"/>
    <hyperlink ref="F18" r:id="rId22" display="MCDR RFA 12 Response.doc"/>
    <hyperlink ref="F13" r:id="rId23" display="MCDR RFA 10 Response RevB.doc"/>
    <hyperlink ref="F8" r:id="rId24" display="MCDR RFA 7 Response.doc"/>
    <hyperlink ref="F2" r:id="rId25" display="MCDR RFA 1 Response RevA.doc"/>
    <hyperlink ref="F19" r:id="rId26" display="MCDR RFA 13 Response RevA.doc"/>
    <hyperlink ref="F3" r:id="rId27" display="MCDR RFA 2 Response.doc"/>
    <hyperlink ref="F10" r:id="rId28" display="MCDR RFA 9 Response.doc"/>
    <hyperlink ref="F11" r:id="rId29" display="Glast 100704.pdf"/>
    <hyperlink ref="J8" r:id="rId30" display="JR and MB comments sent to Andrews on 11/22"/>
    <hyperlink ref="F4" r:id="rId31" display="MCDR RFA 3 Response RevA.doc"/>
    <hyperlink ref="F5" r:id="rId32" display="MCDR RFA 4 Response.doc"/>
    <hyperlink ref="F22" r:id="rId33" display="GLAST Reliability Data Summary.doc"/>
    <hyperlink ref="F6" r:id="rId34" display="MCDR RFA 5 Response.doc"/>
    <hyperlink ref="F25" r:id="rId35" display="MCDR RFA 18 Response RevA.doc"/>
    <hyperlink ref="J5" r:id="rId36" display="MCDR RFAs/RFA 4 Response/Re FW GLAST RFA Responses for Originator Review.htm"/>
    <hyperlink ref="J6" r:id="rId37" display="MCDR RFAs/RFA 5 Response/Re FW GLAST RFA Responses for Originator Review.htm"/>
    <hyperlink ref="J22" r:id="rId38" display="MCDR RFAs/RFA 15 Response/RE GLAST MCDR RFA 1 Response and MCDR RFA 15.htm"/>
    <hyperlink ref="J15" r:id="rId39" display="MCDR RFAs/RFA 10 Response/RE GLAST Project RFA Response for Originator Review.htm"/>
    <hyperlink ref="J2" r:id="rId40" display="MCDR RFAs/RFA 1 Response/Re GLAST MCDR RFA 1 Response and MCDR RFA 15.txt"/>
    <hyperlink ref="J14" r:id="rId41" display="MCDR RFAs/RFA 10 Response/Re 2 GLAST RFAs for Your Review.txt"/>
    <hyperlink ref="J21" r:id="rId42" display="MCDR RFAs/RFA 14 Response/Re 2 GLAST RFAs for Your Review.txt"/>
    <hyperlink ref="J13" r:id="rId43" display="MCDR RFAs/RFA 10 Response/Re GLAST Project RFA Response for Originator Review-FH.htm"/>
    <hyperlink ref="J19" r:id="rId44" display="MCDR RFAs/RFA 13 Response/RE GLAST Project RFA Response for Originator Review.htm"/>
    <hyperlink ref="J3" r:id="rId45" display="MCDR RFAs/RFA 2 Response/Re GLAST Project RFA Response for Originator Review.htm"/>
    <hyperlink ref="J4" r:id="rId46" display="MCDR RFAs/RFA 3 Response/Re GLAST Project RFA Response for Originator Review.htm"/>
    <hyperlink ref="J18" r:id="rId47" display="MCDR RFAs/RFA 12 Response/Re GLAST Project RFA Response for Originator Review.htm"/>
    <hyperlink ref="J20" r:id="rId48" display="MCDR RFAs/RFA 14 Response/Re GLAST Project RFA Response for Originator Review.htm"/>
    <hyperlink ref="J7" r:id="rId49" display="MCDR RFAs/RFA 6 Response/Re GLAST Project RFA Response for Originator Review.htm"/>
    <hyperlink ref="F16" r:id="rId50" display="MCDR RFAs\RFA 11 Response\MCDR RFA 11 Response.doc"/>
    <hyperlink ref="J25" r:id="rId51" display="MCDR RFAs/RFA 18 Response/Re FW RFA Response for Originator Review.htm"/>
    <hyperlink ref="F17" r:id="rId52" display="433-PLAN-0010 Baseline.pdf"/>
    <hyperlink ref="J16:J17" r:id="rId53" display="MCDR RFAs/RFA 11 Response/RE GLAST RFA Response for Originator Review.htm"/>
    <hyperlink ref="F12" r:id="rId54" display="MCDR RFAs\RFA 9 Response\Glast 060305mc.pdf"/>
    <hyperlink ref="J10:J12" r:id="rId55" display="MCDR RFAs/RFA 9 Response/RE GLAST Project RFA Response for Originator Review.htm"/>
  </hyperlinks>
  <printOptions/>
  <pageMargins left="0.75" right="0.75" top="1" bottom="1" header="0.5" footer="0.5"/>
  <pageSetup horizontalDpi="600" verticalDpi="600" orientation="portrait" r:id="rId56"/>
</worksheet>
</file>

<file path=xl/worksheets/sheet22.xml><?xml version="1.0" encoding="utf-8"?>
<worksheet xmlns="http://schemas.openxmlformats.org/spreadsheetml/2006/main" xmlns:r="http://schemas.openxmlformats.org/officeDocument/2006/relationships">
  <dimension ref="A1:H29"/>
  <sheetViews>
    <sheetView workbookViewId="0" topLeftCell="A1">
      <selection activeCell="A1" sqref="A1"/>
    </sheetView>
  </sheetViews>
  <sheetFormatPr defaultColWidth="9.140625" defaultRowHeight="12.75"/>
  <cols>
    <col min="1" max="1" width="7.28125" style="1" customWidth="1"/>
    <col min="2" max="2" width="21.57421875" style="2" customWidth="1"/>
    <col min="3" max="3" width="20.140625" style="3" customWidth="1"/>
    <col min="4" max="4" width="10.140625" style="3" customWidth="1"/>
    <col min="5" max="5" width="25.421875" style="133" customWidth="1"/>
    <col min="6" max="7" width="11.00390625" style="3" customWidth="1"/>
    <col min="8" max="8" width="11.00390625" style="2" customWidth="1"/>
    <col min="9" max="16384" width="13.140625" style="2" customWidth="1"/>
  </cols>
  <sheetData>
    <row r="1" spans="1:8" ht="52.5">
      <c r="A1" s="7" t="s">
        <v>1497</v>
      </c>
      <c r="B1" s="7" t="s">
        <v>1498</v>
      </c>
      <c r="C1" s="7" t="s">
        <v>2192</v>
      </c>
      <c r="D1" s="7" t="s">
        <v>1501</v>
      </c>
      <c r="E1" s="9" t="s">
        <v>873</v>
      </c>
      <c r="F1" s="9" t="s">
        <v>622</v>
      </c>
      <c r="G1" s="9" t="s">
        <v>623</v>
      </c>
      <c r="H1" s="9" t="s">
        <v>329</v>
      </c>
    </row>
    <row r="2" spans="1:8" ht="52.5">
      <c r="A2" s="90">
        <v>1</v>
      </c>
      <c r="B2" s="91" t="s">
        <v>2159</v>
      </c>
      <c r="C2" s="89" t="s">
        <v>152</v>
      </c>
      <c r="D2" s="58">
        <v>38564</v>
      </c>
      <c r="E2" s="106" t="s">
        <v>1220</v>
      </c>
      <c r="F2" s="58" t="s">
        <v>1221</v>
      </c>
      <c r="G2" s="271" t="s">
        <v>1222</v>
      </c>
      <c r="H2" s="58">
        <v>38545</v>
      </c>
    </row>
    <row r="3" spans="1:8" ht="39">
      <c r="A3" s="53">
        <v>2</v>
      </c>
      <c r="B3" s="54" t="s">
        <v>2160</v>
      </c>
      <c r="C3" s="55" t="s">
        <v>913</v>
      </c>
      <c r="D3" s="56">
        <v>38564</v>
      </c>
      <c r="E3" s="148" t="s">
        <v>1223</v>
      </c>
      <c r="F3" s="56" t="s">
        <v>1224</v>
      </c>
      <c r="G3" s="272" t="s">
        <v>2100</v>
      </c>
      <c r="H3" s="56">
        <v>38572</v>
      </c>
    </row>
    <row r="4" spans="6:8" ht="12.75">
      <c r="F4" s="12"/>
      <c r="G4" s="44" t="s">
        <v>1023</v>
      </c>
      <c r="H4" s="5">
        <v>2</v>
      </c>
    </row>
    <row r="5" spans="6:8" ht="12.75">
      <c r="F5" s="12"/>
      <c r="G5" s="44" t="s">
        <v>1024</v>
      </c>
      <c r="H5" s="5">
        <v>2</v>
      </c>
    </row>
    <row r="6" spans="6:8" ht="12.75">
      <c r="F6" s="12"/>
      <c r="G6" s="12"/>
      <c r="H6" s="11"/>
    </row>
    <row r="7" spans="6:8" ht="12.75">
      <c r="F7" s="12"/>
      <c r="G7" s="12"/>
      <c r="H7" s="11"/>
    </row>
    <row r="8" spans="6:8" ht="12.75">
      <c r="F8" s="12"/>
      <c r="G8" s="12"/>
      <c r="H8" s="11"/>
    </row>
    <row r="9" spans="6:8" ht="12.75">
      <c r="F9" s="12"/>
      <c r="G9" s="12"/>
      <c r="H9" s="11"/>
    </row>
    <row r="10" spans="6:8" ht="12.75">
      <c r="F10" s="12"/>
      <c r="G10" s="12"/>
      <c r="H10" s="11"/>
    </row>
    <row r="11" spans="6:8" ht="12.75">
      <c r="F11" s="12"/>
      <c r="G11" s="12"/>
      <c r="H11" s="11"/>
    </row>
    <row r="12" spans="6:8" ht="12.75">
      <c r="F12" s="12"/>
      <c r="G12" s="12"/>
      <c r="H12" s="11"/>
    </row>
    <row r="13" spans="6:8" ht="12.75">
      <c r="F13" s="12"/>
      <c r="G13" s="12"/>
      <c r="H13" s="11"/>
    </row>
    <row r="14" spans="6:8" ht="12.75">
      <c r="F14" s="12"/>
      <c r="G14" s="12"/>
      <c r="H14" s="11"/>
    </row>
    <row r="15" spans="6:8" ht="12.75">
      <c r="F15" s="12"/>
      <c r="G15" s="12"/>
      <c r="H15" s="11"/>
    </row>
    <row r="16" spans="6:8" ht="12.75">
      <c r="F16" s="12"/>
      <c r="G16" s="12"/>
      <c r="H16" s="11"/>
    </row>
    <row r="17" spans="6:8" ht="12.75">
      <c r="F17" s="12"/>
      <c r="G17" s="12"/>
      <c r="H17" s="11"/>
    </row>
    <row r="18" spans="6:8" ht="12.75">
      <c r="F18" s="12"/>
      <c r="G18" s="12"/>
      <c r="H18" s="11"/>
    </row>
    <row r="19" spans="6:8" ht="12.75">
      <c r="F19" s="12"/>
      <c r="G19" s="12"/>
      <c r="H19" s="11"/>
    </row>
    <row r="20" spans="6:8" ht="12.75">
      <c r="F20" s="12"/>
      <c r="G20" s="12"/>
      <c r="H20" s="11"/>
    </row>
    <row r="21" spans="6:8" ht="12.75">
      <c r="F21" s="12"/>
      <c r="G21" s="12"/>
      <c r="H21" s="11"/>
    </row>
    <row r="22" spans="6:8" ht="12.75">
      <c r="F22" s="12"/>
      <c r="G22" s="12"/>
      <c r="H22" s="11"/>
    </row>
    <row r="23" spans="6:8" ht="12.75">
      <c r="F23" s="12"/>
      <c r="G23" s="12"/>
      <c r="H23" s="11"/>
    </row>
    <row r="24" spans="6:8" ht="12.75">
      <c r="F24" s="12"/>
      <c r="G24" s="12"/>
      <c r="H24" s="11"/>
    </row>
    <row r="25" spans="6:8" ht="12.75">
      <c r="F25" s="12"/>
      <c r="G25" s="12"/>
      <c r="H25" s="11"/>
    </row>
    <row r="26" spans="6:8" ht="12.75">
      <c r="F26" s="12"/>
      <c r="G26" s="12"/>
      <c r="H26" s="11"/>
    </row>
    <row r="27" spans="6:8" ht="12.75">
      <c r="F27" s="12"/>
      <c r="G27" s="12"/>
      <c r="H27" s="11"/>
    </row>
    <row r="28" spans="6:8" ht="12.75">
      <c r="F28" s="12"/>
      <c r="G28" s="12"/>
      <c r="H28" s="11"/>
    </row>
    <row r="29" spans="6:8" ht="12.75">
      <c r="F29" s="12"/>
      <c r="G29" s="12"/>
      <c r="H29" s="11"/>
    </row>
  </sheetData>
  <hyperlinks>
    <hyperlink ref="A2" r:id="rId1" display="Request"/>
    <hyperlink ref="A3" r:id="rId2" display="Request"/>
    <hyperlink ref="E2" r:id="rId3" display="ACD PER RFA 1 Response.doc"/>
    <hyperlink ref="E3" r:id="rId4" display="ACD PER\RFA Response 2\ACD PER RFA 2 Response.doc"/>
  </hyperlinks>
  <printOptions/>
  <pageMargins left="0.75" right="0.75" top="1" bottom="1" header="0.5" footer="0.5"/>
  <pageSetup horizontalDpi="600" verticalDpi="600" orientation="portrait" r:id="rId5"/>
</worksheet>
</file>

<file path=xl/worksheets/sheet23.xml><?xml version="1.0" encoding="utf-8"?>
<worksheet xmlns="http://schemas.openxmlformats.org/spreadsheetml/2006/main" xmlns:r="http://schemas.openxmlformats.org/officeDocument/2006/relationships">
  <dimension ref="A1:G18"/>
  <sheetViews>
    <sheetView tabSelected="1"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7.28125" style="1" customWidth="1"/>
    <col min="2" max="2" width="38.28125" style="2" customWidth="1"/>
    <col min="3" max="3" width="20.140625" style="3" customWidth="1"/>
    <col min="4" max="4" width="13.7109375" style="3" bestFit="1" customWidth="1"/>
    <col min="5" max="5" width="21.140625" style="2" customWidth="1"/>
    <col min="6" max="6" width="30.8515625" style="2" customWidth="1"/>
    <col min="7" max="7" width="58.28125" style="3" customWidth="1"/>
    <col min="8" max="16384" width="13.140625" style="2" customWidth="1"/>
  </cols>
  <sheetData>
    <row r="1" spans="1:7" ht="12.75">
      <c r="A1" s="192" t="s">
        <v>2398</v>
      </c>
      <c r="B1" s="192" t="s">
        <v>1498</v>
      </c>
      <c r="C1" s="192" t="s">
        <v>2192</v>
      </c>
      <c r="D1" s="192" t="s">
        <v>1501</v>
      </c>
      <c r="E1" s="9" t="s">
        <v>163</v>
      </c>
      <c r="F1" s="202" t="s">
        <v>164</v>
      </c>
      <c r="G1" s="202" t="s">
        <v>639</v>
      </c>
    </row>
    <row r="2" spans="1:7" ht="12.75">
      <c r="A2" s="194" t="s">
        <v>1189</v>
      </c>
      <c r="B2" s="195"/>
      <c r="C2" s="195"/>
      <c r="D2" s="195"/>
      <c r="E2" s="197"/>
      <c r="F2" s="196"/>
      <c r="G2" s="203"/>
    </row>
    <row r="3" spans="1:7" ht="26.25">
      <c r="A3" s="22">
        <v>39</v>
      </c>
      <c r="B3" s="4" t="s">
        <v>425</v>
      </c>
      <c r="C3" s="5" t="s">
        <v>155</v>
      </c>
      <c r="D3" s="6">
        <v>38564</v>
      </c>
      <c r="E3" s="5" t="s">
        <v>339</v>
      </c>
      <c r="F3" s="5" t="s">
        <v>165</v>
      </c>
      <c r="G3" s="5" t="s">
        <v>338</v>
      </c>
    </row>
    <row r="4" spans="1:7" ht="12.75">
      <c r="A4" s="194" t="s">
        <v>2404</v>
      </c>
      <c r="B4" s="195"/>
      <c r="C4" s="195"/>
      <c r="D4" s="195"/>
      <c r="E4" s="196"/>
      <c r="F4" s="196"/>
      <c r="G4" s="203"/>
    </row>
    <row r="5" spans="1:7" ht="26.25">
      <c r="A5" s="99">
        <v>3</v>
      </c>
      <c r="B5" s="8" t="s">
        <v>410</v>
      </c>
      <c r="C5" s="34" t="s">
        <v>867</v>
      </c>
      <c r="D5" s="34" t="s">
        <v>2452</v>
      </c>
      <c r="E5" s="5" t="s">
        <v>868</v>
      </c>
      <c r="F5" s="128"/>
      <c r="G5" s="128" t="s">
        <v>1901</v>
      </c>
    </row>
    <row r="6" spans="1:7" ht="26.25">
      <c r="A6" s="99">
        <v>8</v>
      </c>
      <c r="B6" s="8" t="s">
        <v>1013</v>
      </c>
      <c r="C6" s="34" t="s">
        <v>869</v>
      </c>
      <c r="D6" s="34" t="s">
        <v>2452</v>
      </c>
      <c r="E6" s="5" t="s">
        <v>1897</v>
      </c>
      <c r="F6" s="5"/>
      <c r="G6" s="5" t="s">
        <v>1901</v>
      </c>
    </row>
    <row r="7" spans="1:7" ht="26.25">
      <c r="A7" s="99">
        <v>9</v>
      </c>
      <c r="B7" s="8" t="s">
        <v>2531</v>
      </c>
      <c r="C7" s="34" t="s">
        <v>869</v>
      </c>
      <c r="D7" s="34" t="s">
        <v>2452</v>
      </c>
      <c r="E7" s="5" t="s">
        <v>1897</v>
      </c>
      <c r="F7" s="5"/>
      <c r="G7" s="5" t="s">
        <v>1901</v>
      </c>
    </row>
    <row r="8" spans="1:7" ht="26.25">
      <c r="A8" s="99">
        <v>11</v>
      </c>
      <c r="B8" s="8" t="s">
        <v>870</v>
      </c>
      <c r="C8" s="34" t="s">
        <v>869</v>
      </c>
      <c r="D8" s="34" t="s">
        <v>2452</v>
      </c>
      <c r="E8" s="5" t="s">
        <v>1897</v>
      </c>
      <c r="F8" s="5"/>
      <c r="G8" s="5" t="s">
        <v>1901</v>
      </c>
    </row>
    <row r="9" spans="1:7" ht="39">
      <c r="A9" s="99">
        <v>13</v>
      </c>
      <c r="B9" s="8" t="s">
        <v>185</v>
      </c>
      <c r="C9" s="34" t="s">
        <v>1502</v>
      </c>
      <c r="D9" s="96">
        <v>38748</v>
      </c>
      <c r="E9" s="5" t="s">
        <v>1897</v>
      </c>
      <c r="F9" s="5" t="s">
        <v>1163</v>
      </c>
      <c r="G9" s="5" t="s">
        <v>2376</v>
      </c>
    </row>
    <row r="10" spans="1:7" ht="52.5">
      <c r="A10" s="99">
        <v>33</v>
      </c>
      <c r="B10" s="8" t="s">
        <v>2537</v>
      </c>
      <c r="C10" s="34" t="s">
        <v>916</v>
      </c>
      <c r="D10" s="96">
        <v>38533</v>
      </c>
      <c r="E10" s="5" t="s">
        <v>491</v>
      </c>
      <c r="F10" s="5" t="s">
        <v>650</v>
      </c>
      <c r="G10" s="5" t="s">
        <v>940</v>
      </c>
    </row>
    <row r="11" spans="1:7" ht="12.75">
      <c r="A11" s="194" t="s">
        <v>769</v>
      </c>
      <c r="B11" s="195"/>
      <c r="C11" s="195"/>
      <c r="D11" s="195"/>
      <c r="E11" s="198"/>
      <c r="F11" s="198"/>
      <c r="G11" s="203"/>
    </row>
    <row r="12" spans="1:7" ht="105">
      <c r="A12" s="99" t="s">
        <v>2639</v>
      </c>
      <c r="B12" s="8" t="s">
        <v>1820</v>
      </c>
      <c r="C12" s="34" t="s">
        <v>1192</v>
      </c>
      <c r="D12" s="96">
        <v>38196</v>
      </c>
      <c r="E12" s="5" t="s">
        <v>2121</v>
      </c>
      <c r="F12" s="5" t="s">
        <v>652</v>
      </c>
      <c r="G12" s="193" t="s">
        <v>942</v>
      </c>
    </row>
    <row r="13" spans="1:7" ht="26.25">
      <c r="A13" s="99" t="s">
        <v>2644</v>
      </c>
      <c r="B13" s="8" t="s">
        <v>1821</v>
      </c>
      <c r="C13" s="34" t="s">
        <v>1849</v>
      </c>
      <c r="D13" s="96">
        <v>38625</v>
      </c>
      <c r="E13" s="5" t="s">
        <v>1897</v>
      </c>
      <c r="F13" s="5" t="s">
        <v>1492</v>
      </c>
      <c r="G13" s="5" t="s">
        <v>2290</v>
      </c>
    </row>
    <row r="14" spans="1:7" ht="52.5">
      <c r="A14" s="99" t="s">
        <v>2657</v>
      </c>
      <c r="B14" s="8" t="s">
        <v>1830</v>
      </c>
      <c r="C14" s="34" t="s">
        <v>868</v>
      </c>
      <c r="D14" s="96">
        <v>38640</v>
      </c>
      <c r="E14" s="5" t="s">
        <v>2121</v>
      </c>
      <c r="F14" s="5" t="s">
        <v>1493</v>
      </c>
      <c r="G14" s="5" t="s">
        <v>943</v>
      </c>
    </row>
    <row r="15" spans="1:7" ht="12.75">
      <c r="A15" s="194" t="s">
        <v>2418</v>
      </c>
      <c r="B15" s="195"/>
      <c r="C15" s="195"/>
      <c r="D15" s="195"/>
      <c r="E15" s="198"/>
      <c r="F15" s="198"/>
      <c r="G15" s="203"/>
    </row>
    <row r="16" spans="1:7" s="123" customFormat="1" ht="78.75">
      <c r="A16" s="99">
        <v>7</v>
      </c>
      <c r="B16" s="8" t="s">
        <v>63</v>
      </c>
      <c r="C16" s="34" t="s">
        <v>293</v>
      </c>
      <c r="D16" s="96">
        <v>38268</v>
      </c>
      <c r="E16" s="34" t="s">
        <v>494</v>
      </c>
      <c r="F16" s="34" t="s">
        <v>651</v>
      </c>
      <c r="G16" s="34" t="s">
        <v>428</v>
      </c>
    </row>
    <row r="17" spans="1:7" ht="39">
      <c r="A17" s="99">
        <v>8</v>
      </c>
      <c r="B17" s="8" t="s">
        <v>64</v>
      </c>
      <c r="C17" s="34" t="s">
        <v>916</v>
      </c>
      <c r="D17" s="34" t="s">
        <v>294</v>
      </c>
      <c r="E17" s="5" t="s">
        <v>2566</v>
      </c>
      <c r="F17" s="5"/>
      <c r="G17" s="34" t="s">
        <v>1907</v>
      </c>
    </row>
    <row r="18" spans="1:7" ht="12.75">
      <c r="A18" s="194" t="s">
        <v>2099</v>
      </c>
      <c r="B18" s="195"/>
      <c r="C18" s="195"/>
      <c r="D18" s="195"/>
      <c r="E18" s="198"/>
      <c r="F18" s="198"/>
      <c r="G18" s="203"/>
    </row>
  </sheetData>
  <autoFilter ref="A1:G17"/>
  <hyperlinks>
    <hyperlink ref="A3" r:id="rId1" display="Request For Action"/>
    <hyperlink ref="B65376" r:id="rId2" display="MPDR RFAs\MPDR RFA 1.ppt"/>
    <hyperlink ref="B65377" r:id="rId3" display="MPDR RFAs\MPDR RFA 2.ppt"/>
    <hyperlink ref="B65378" r:id="rId4" display="MPDR RFAs\MPDR RFA 3.ppt"/>
    <hyperlink ref="B65379" r:id="rId5" display="MPDR RFAs\MPDR RFA 4.ppt"/>
    <hyperlink ref="B65381" r:id="rId6" display="MPDR RFAs\MPDR RFA 5.ppt"/>
    <hyperlink ref="B65382" r:id="rId7" display="MPDR RFAs\MPDR RFA 6.ppt"/>
    <hyperlink ref="B65383" r:id="rId8" display="MPDR RFAs\MPDR RFA 7.ppt"/>
    <hyperlink ref="B65384" r:id="rId9" display="MPDR RFAs\MPDR RFA 8.ppt"/>
    <hyperlink ref="A5" r:id="rId10" display="SC CDR RFAs\SC CDR RFA 03.doc"/>
    <hyperlink ref="A6" r:id="rId11" display="Request"/>
    <hyperlink ref="A7" r:id="rId12" display="Request"/>
    <hyperlink ref="A8" r:id="rId13" display="Request"/>
    <hyperlink ref="A9" r:id="rId14" display="SC CDR RFAs\SC CDR RFA 13.doc"/>
    <hyperlink ref="A10" r:id="rId15" display="Request"/>
    <hyperlink ref="A12" r:id="rId16" display="GBSYC-005"/>
    <hyperlink ref="A13" r:id="rId17" display="GBSYC-006"/>
    <hyperlink ref="A14" r:id="rId18" display="GBSYC-011"/>
    <hyperlink ref="A16" r:id="rId19" display="Request"/>
    <hyperlink ref="A17" r:id="rId20" display="Request"/>
  </hyperlinks>
  <printOptions/>
  <pageMargins left="0.75" right="0.75" top="1" bottom="1" header="0.5" footer="0.5"/>
  <pageSetup horizontalDpi="600" verticalDpi="600" orientation="portrait" r:id="rId21"/>
</worksheet>
</file>

<file path=xl/worksheets/sheet24.xml><?xml version="1.0" encoding="utf-8"?>
<worksheet xmlns="http://schemas.openxmlformats.org/spreadsheetml/2006/main" xmlns:r="http://schemas.openxmlformats.org/officeDocument/2006/relationships">
  <dimension ref="A1:H17"/>
  <sheetViews>
    <sheetView workbookViewId="0" topLeftCell="B1">
      <selection activeCell="G16" sqref="A1:G16"/>
    </sheetView>
  </sheetViews>
  <sheetFormatPr defaultColWidth="9.140625" defaultRowHeight="12.75"/>
  <cols>
    <col min="1" max="1" width="21.140625" style="0" bestFit="1" customWidth="1"/>
    <col min="2" max="2" width="8.421875" style="245" customWidth="1"/>
    <col min="3" max="3" width="11.140625" style="0" customWidth="1"/>
    <col min="4" max="4" width="13.00390625" style="0" customWidth="1"/>
    <col min="5" max="5" width="12.140625" style="0" customWidth="1"/>
    <col min="6" max="6" width="11.28125" style="0" bestFit="1" customWidth="1"/>
    <col min="7" max="7" width="64.57421875" style="0" customWidth="1"/>
    <col min="8" max="8" width="8.8515625" style="2" customWidth="1"/>
  </cols>
  <sheetData>
    <row r="1" spans="1:8" s="247" customFormat="1" ht="53.25" thickBot="1">
      <c r="A1" s="248" t="s">
        <v>1140</v>
      </c>
      <c r="B1" s="249" t="s">
        <v>554</v>
      </c>
      <c r="C1" s="250" t="s">
        <v>558</v>
      </c>
      <c r="D1" s="251" t="s">
        <v>555</v>
      </c>
      <c r="E1" s="250" t="s">
        <v>556</v>
      </c>
      <c r="F1" s="250" t="s">
        <v>557</v>
      </c>
      <c r="G1" s="252" t="s">
        <v>672</v>
      </c>
      <c r="H1" s="246"/>
    </row>
    <row r="2" spans="1:7" ht="12.75">
      <c r="A2" s="158" t="s">
        <v>1334</v>
      </c>
      <c r="B2" s="239">
        <v>36770</v>
      </c>
      <c r="C2" s="159">
        <v>22</v>
      </c>
      <c r="D2" s="159">
        <v>22</v>
      </c>
      <c r="E2" s="159">
        <v>22</v>
      </c>
      <c r="F2" s="159">
        <v>0</v>
      </c>
      <c r="G2" s="160" t="s">
        <v>2210</v>
      </c>
    </row>
    <row r="3" spans="1:7" ht="12.75">
      <c r="A3" s="120" t="s">
        <v>1187</v>
      </c>
      <c r="B3" s="240">
        <v>37257</v>
      </c>
      <c r="C3" s="121">
        <v>57</v>
      </c>
      <c r="D3" s="121">
        <v>57</v>
      </c>
      <c r="E3" s="121">
        <v>57</v>
      </c>
      <c r="F3" s="121">
        <v>0</v>
      </c>
      <c r="G3" s="54" t="s">
        <v>2210</v>
      </c>
    </row>
    <row r="4" spans="1:7" ht="12.75">
      <c r="A4" s="120" t="s">
        <v>598</v>
      </c>
      <c r="B4" s="240">
        <v>37347</v>
      </c>
      <c r="C4" s="121">
        <v>27</v>
      </c>
      <c r="D4" s="121">
        <v>27</v>
      </c>
      <c r="E4" s="121">
        <v>27</v>
      </c>
      <c r="F4" s="121">
        <v>0</v>
      </c>
      <c r="G4" s="54" t="s">
        <v>2210</v>
      </c>
    </row>
    <row r="5" spans="1:7" ht="12.75">
      <c r="A5" s="120" t="s">
        <v>1188</v>
      </c>
      <c r="B5" s="240">
        <v>37438</v>
      </c>
      <c r="C5" s="121">
        <v>20</v>
      </c>
      <c r="D5" s="121">
        <v>20</v>
      </c>
      <c r="E5" s="121">
        <v>20</v>
      </c>
      <c r="F5" s="121">
        <v>0</v>
      </c>
      <c r="G5" s="54" t="s">
        <v>2210</v>
      </c>
    </row>
    <row r="6" spans="1:7" ht="12.75">
      <c r="A6" s="24" t="s">
        <v>1189</v>
      </c>
      <c r="B6" s="241">
        <v>37742</v>
      </c>
      <c r="C6" s="32">
        <v>43</v>
      </c>
      <c r="D6" s="32">
        <v>43</v>
      </c>
      <c r="E6" s="32">
        <v>42</v>
      </c>
      <c r="F6" s="32">
        <v>1</v>
      </c>
      <c r="G6" s="4" t="s">
        <v>2467</v>
      </c>
    </row>
    <row r="7" spans="1:7" ht="12.75">
      <c r="A7" s="120" t="s">
        <v>1190</v>
      </c>
      <c r="B7" s="240">
        <v>37742</v>
      </c>
      <c r="C7" s="121">
        <v>14</v>
      </c>
      <c r="D7" s="121">
        <v>14</v>
      </c>
      <c r="E7" s="121">
        <v>14</v>
      </c>
      <c r="F7" s="121">
        <v>0</v>
      </c>
      <c r="G7" s="54" t="s">
        <v>2210</v>
      </c>
    </row>
    <row r="8" spans="1:7" ht="12.75">
      <c r="A8" s="120" t="s">
        <v>36</v>
      </c>
      <c r="B8" s="240">
        <v>37742</v>
      </c>
      <c r="C8" s="121">
        <v>37</v>
      </c>
      <c r="D8" s="121">
        <v>37</v>
      </c>
      <c r="E8" s="121">
        <v>37</v>
      </c>
      <c r="F8" s="121">
        <v>0</v>
      </c>
      <c r="G8" s="54" t="s">
        <v>2210</v>
      </c>
    </row>
    <row r="9" spans="1:7" ht="12.75">
      <c r="A9" s="120" t="s">
        <v>1153</v>
      </c>
      <c r="B9" s="240">
        <v>37773</v>
      </c>
      <c r="C9" s="121">
        <v>14</v>
      </c>
      <c r="D9" s="121">
        <v>14</v>
      </c>
      <c r="E9" s="121">
        <v>14</v>
      </c>
      <c r="F9" s="121">
        <v>0</v>
      </c>
      <c r="G9" s="54" t="s">
        <v>2210</v>
      </c>
    </row>
    <row r="10" spans="1:7" ht="12.75">
      <c r="A10" s="175" t="s">
        <v>878</v>
      </c>
      <c r="B10" s="242">
        <v>37803</v>
      </c>
      <c r="C10" s="174">
        <v>17</v>
      </c>
      <c r="D10" s="174">
        <v>17</v>
      </c>
      <c r="E10" s="174">
        <v>17</v>
      </c>
      <c r="F10" s="174">
        <v>0</v>
      </c>
      <c r="G10" s="168" t="s">
        <v>2210</v>
      </c>
    </row>
    <row r="11" spans="1:7" ht="12.75">
      <c r="A11" s="175" t="s">
        <v>2421</v>
      </c>
      <c r="B11" s="242">
        <v>38078</v>
      </c>
      <c r="C11" s="174">
        <v>11</v>
      </c>
      <c r="D11" s="174">
        <v>11</v>
      </c>
      <c r="E11" s="174">
        <v>11</v>
      </c>
      <c r="F11" s="174">
        <v>0</v>
      </c>
      <c r="G11" s="168" t="s">
        <v>2210</v>
      </c>
    </row>
    <row r="12" spans="1:7" ht="26.25">
      <c r="A12" s="24" t="s">
        <v>2404</v>
      </c>
      <c r="B12" s="241">
        <v>38108</v>
      </c>
      <c r="C12" s="32">
        <v>36</v>
      </c>
      <c r="D12" s="32">
        <v>30</v>
      </c>
      <c r="E12" s="32">
        <v>30</v>
      </c>
      <c r="F12" s="32">
        <v>6</v>
      </c>
      <c r="G12" s="4" t="s">
        <v>2173</v>
      </c>
    </row>
    <row r="13" spans="1:7" ht="26.25">
      <c r="A13" s="105" t="s">
        <v>769</v>
      </c>
      <c r="B13" s="243">
        <v>38139</v>
      </c>
      <c r="C13" s="104">
        <v>23</v>
      </c>
      <c r="D13" s="104">
        <v>21</v>
      </c>
      <c r="E13" s="104">
        <v>20</v>
      </c>
      <c r="F13" s="104">
        <v>3</v>
      </c>
      <c r="G13" s="119" t="s">
        <v>128</v>
      </c>
    </row>
    <row r="14" spans="1:8" ht="12.75">
      <c r="A14" s="254" t="s">
        <v>450</v>
      </c>
      <c r="B14" s="270">
        <v>38200</v>
      </c>
      <c r="C14" s="176">
        <v>36</v>
      </c>
      <c r="D14" s="176">
        <v>36</v>
      </c>
      <c r="E14" s="176">
        <v>36</v>
      </c>
      <c r="F14" s="176">
        <v>0</v>
      </c>
      <c r="G14" s="236" t="s">
        <v>2210</v>
      </c>
      <c r="H14" s="2" t="s">
        <v>1528</v>
      </c>
    </row>
    <row r="15" spans="1:7" ht="12.75">
      <c r="A15" s="105" t="s">
        <v>2418</v>
      </c>
      <c r="B15" s="243">
        <v>38231</v>
      </c>
      <c r="C15" s="104">
        <v>18</v>
      </c>
      <c r="D15" s="104">
        <v>17</v>
      </c>
      <c r="E15" s="104">
        <v>16</v>
      </c>
      <c r="F15" s="104">
        <v>2</v>
      </c>
      <c r="G15" s="119" t="s">
        <v>2468</v>
      </c>
    </row>
    <row r="16" spans="1:7" ht="12.75">
      <c r="A16" s="103" t="s">
        <v>874</v>
      </c>
      <c r="B16" s="244"/>
      <c r="C16" s="104">
        <f>SUM(C2:C15)</f>
        <v>375</v>
      </c>
      <c r="D16" s="104">
        <f>SUM(D2:D15)</f>
        <v>366</v>
      </c>
      <c r="E16" s="104">
        <f>SUM(E2:E15)</f>
        <v>363</v>
      </c>
      <c r="F16" s="104">
        <f>SUM(F2:F15)</f>
        <v>12</v>
      </c>
      <c r="G16" s="105"/>
    </row>
    <row r="17" spans="5:8" ht="12.75">
      <c r="E17" s="2"/>
      <c r="F17" s="2"/>
      <c r="H17"/>
    </row>
  </sheetData>
  <printOptions/>
  <pageMargins left="0.75" right="0.75"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I53"/>
  <sheetViews>
    <sheetView workbookViewId="0" topLeftCell="A1">
      <selection activeCell="C14" sqref="C14"/>
    </sheetView>
  </sheetViews>
  <sheetFormatPr defaultColWidth="9.140625" defaultRowHeight="12.75"/>
  <cols>
    <col min="1" max="1" width="21.140625" style="0" bestFit="1" customWidth="1"/>
    <col min="2" max="2" width="14.57421875" style="0" customWidth="1"/>
    <col min="3" max="3" width="13.421875" style="0" customWidth="1"/>
    <col min="4" max="4" width="13.8515625" style="0" customWidth="1"/>
    <col min="5" max="5" width="15.421875" style="0" customWidth="1"/>
    <col min="6" max="6" width="13.7109375" style="0" customWidth="1"/>
    <col min="7" max="7" width="18.7109375" style="0" customWidth="1"/>
    <col min="8" max="8" width="24.57421875" style="0" customWidth="1"/>
    <col min="9" max="9" width="62.140625" style="2" bestFit="1" customWidth="1"/>
  </cols>
  <sheetData>
    <row r="1" spans="1:8" ht="12.75" customHeight="1">
      <c r="A1" s="29"/>
      <c r="B1" s="52" t="s">
        <v>33</v>
      </c>
      <c r="C1" s="25" t="s">
        <v>489</v>
      </c>
      <c r="D1" s="37"/>
      <c r="E1" s="25" t="s">
        <v>34</v>
      </c>
      <c r="F1" s="42"/>
      <c r="G1" s="48" t="s">
        <v>1331</v>
      </c>
      <c r="H1" s="38"/>
    </row>
    <row r="2" spans="1:8" ht="13.5" thickBot="1">
      <c r="A2" s="26" t="s">
        <v>1140</v>
      </c>
      <c r="C2" s="157" t="s">
        <v>872</v>
      </c>
      <c r="D2" s="157" t="s">
        <v>1258</v>
      </c>
      <c r="E2" s="157" t="s">
        <v>872</v>
      </c>
      <c r="F2" s="157" t="s">
        <v>1258</v>
      </c>
      <c r="G2" s="43" t="s">
        <v>1024</v>
      </c>
      <c r="H2" s="33" t="s">
        <v>35</v>
      </c>
    </row>
    <row r="3" spans="1:8" ht="12.75">
      <c r="A3" s="158" t="s">
        <v>1334</v>
      </c>
      <c r="B3" s="159">
        <v>22</v>
      </c>
      <c r="C3" s="159"/>
      <c r="D3" s="159">
        <v>22</v>
      </c>
      <c r="E3" s="159"/>
      <c r="F3" s="159">
        <v>22</v>
      </c>
      <c r="G3" s="159">
        <v>22</v>
      </c>
      <c r="H3" s="160" t="s">
        <v>2210</v>
      </c>
    </row>
    <row r="4" spans="1:8" ht="12.75">
      <c r="A4" s="120" t="s">
        <v>1187</v>
      </c>
      <c r="B4" s="121">
        <v>57</v>
      </c>
      <c r="C4" s="121"/>
      <c r="D4" s="121">
        <v>57</v>
      </c>
      <c r="E4" s="121"/>
      <c r="F4" s="121">
        <v>57</v>
      </c>
      <c r="G4" s="121">
        <v>57</v>
      </c>
      <c r="H4" s="54" t="s">
        <v>2210</v>
      </c>
    </row>
    <row r="5" spans="1:8" ht="12.75">
      <c r="A5" s="120" t="s">
        <v>598</v>
      </c>
      <c r="B5" s="121">
        <v>27</v>
      </c>
      <c r="C5" s="121"/>
      <c r="D5" s="121">
        <v>27</v>
      </c>
      <c r="E5" s="121"/>
      <c r="F5" s="121">
        <v>27</v>
      </c>
      <c r="G5" s="121">
        <v>27</v>
      </c>
      <c r="H5" s="54" t="s">
        <v>2210</v>
      </c>
    </row>
    <row r="6" spans="1:8" ht="12.75">
      <c r="A6" s="120" t="s">
        <v>1188</v>
      </c>
      <c r="B6" s="121">
        <v>20</v>
      </c>
      <c r="C6" s="121"/>
      <c r="D6" s="121">
        <v>20</v>
      </c>
      <c r="E6" s="121"/>
      <c r="F6" s="121">
        <v>20</v>
      </c>
      <c r="G6" s="121">
        <v>20</v>
      </c>
      <c r="H6" s="54" t="s">
        <v>2210</v>
      </c>
    </row>
    <row r="7" spans="1:8" ht="12.75">
      <c r="A7" s="24" t="s">
        <v>1189</v>
      </c>
      <c r="B7" s="32">
        <v>43</v>
      </c>
      <c r="C7" s="32"/>
      <c r="D7" s="32">
        <v>43</v>
      </c>
      <c r="E7" s="32"/>
      <c r="F7" s="32">
        <v>43</v>
      </c>
      <c r="G7" s="32">
        <v>42</v>
      </c>
      <c r="H7" s="4" t="s">
        <v>1049</v>
      </c>
    </row>
    <row r="8" spans="1:8" ht="12.75">
      <c r="A8" s="120" t="s">
        <v>1190</v>
      </c>
      <c r="B8" s="121">
        <v>14</v>
      </c>
      <c r="C8" s="121"/>
      <c r="D8" s="121">
        <v>14</v>
      </c>
      <c r="E8" s="121"/>
      <c r="F8" s="121">
        <v>14</v>
      </c>
      <c r="G8" s="121">
        <v>14</v>
      </c>
      <c r="H8" s="54" t="s">
        <v>2210</v>
      </c>
    </row>
    <row r="9" spans="1:8" ht="12.75">
      <c r="A9" s="120" t="s">
        <v>36</v>
      </c>
      <c r="B9" s="121">
        <v>37</v>
      </c>
      <c r="C9" s="121"/>
      <c r="D9" s="121">
        <v>37</v>
      </c>
      <c r="E9" s="121"/>
      <c r="F9" s="121">
        <v>37</v>
      </c>
      <c r="G9" s="121">
        <v>37</v>
      </c>
      <c r="H9" s="54" t="s">
        <v>2210</v>
      </c>
    </row>
    <row r="10" spans="1:8" ht="12.75">
      <c r="A10" s="120" t="s">
        <v>1153</v>
      </c>
      <c r="B10" s="121">
        <v>14</v>
      </c>
      <c r="C10" s="121"/>
      <c r="D10" s="121">
        <v>14</v>
      </c>
      <c r="E10" s="121"/>
      <c r="F10" s="121">
        <v>14</v>
      </c>
      <c r="G10" s="121">
        <v>14</v>
      </c>
      <c r="H10" s="54" t="s">
        <v>2210</v>
      </c>
    </row>
    <row r="11" spans="1:8" ht="12.75">
      <c r="A11" s="175" t="s">
        <v>878</v>
      </c>
      <c r="B11" s="174">
        <v>17</v>
      </c>
      <c r="C11" s="174"/>
      <c r="D11" s="174">
        <v>17</v>
      </c>
      <c r="E11" s="174"/>
      <c r="F11" s="174">
        <v>17</v>
      </c>
      <c r="G11" s="174">
        <v>17</v>
      </c>
      <c r="H11" s="168" t="s">
        <v>2210</v>
      </c>
    </row>
    <row r="12" spans="1:8" ht="12.75">
      <c r="A12" s="120" t="s">
        <v>2421</v>
      </c>
      <c r="B12" s="121">
        <v>11</v>
      </c>
      <c r="C12" s="121"/>
      <c r="D12" s="121">
        <v>11</v>
      </c>
      <c r="E12" s="121"/>
      <c r="F12" s="121">
        <v>11</v>
      </c>
      <c r="G12" s="121">
        <v>11</v>
      </c>
      <c r="H12" s="54" t="s">
        <v>2210</v>
      </c>
    </row>
    <row r="13" spans="1:8" ht="12.75">
      <c r="A13" s="105" t="s">
        <v>2404</v>
      </c>
      <c r="B13" s="104">
        <v>36</v>
      </c>
      <c r="C13" s="104">
        <v>1</v>
      </c>
      <c r="D13" s="104">
        <v>31</v>
      </c>
      <c r="E13" s="104">
        <v>1</v>
      </c>
      <c r="F13" s="104">
        <v>30</v>
      </c>
      <c r="G13" s="104">
        <v>30</v>
      </c>
      <c r="H13" s="119" t="s">
        <v>2174</v>
      </c>
    </row>
    <row r="14" spans="1:8" ht="12.75">
      <c r="A14" s="105" t="s">
        <v>769</v>
      </c>
      <c r="B14" s="104">
        <v>23</v>
      </c>
      <c r="C14" s="104"/>
      <c r="D14" s="104">
        <v>21</v>
      </c>
      <c r="E14" s="104"/>
      <c r="F14" s="104">
        <v>21</v>
      </c>
      <c r="G14" s="104">
        <v>20</v>
      </c>
      <c r="H14" s="119" t="s">
        <v>129</v>
      </c>
    </row>
    <row r="15" spans="1:8" ht="12.75">
      <c r="A15" s="254" t="s">
        <v>450</v>
      </c>
      <c r="B15" s="176">
        <v>36</v>
      </c>
      <c r="C15" s="176"/>
      <c r="D15" s="176">
        <v>36</v>
      </c>
      <c r="E15" s="176"/>
      <c r="F15" s="176">
        <v>36</v>
      </c>
      <c r="G15" s="176">
        <v>36</v>
      </c>
      <c r="H15" s="236" t="s">
        <v>2210</v>
      </c>
    </row>
    <row r="16" spans="1:8" ht="12.75">
      <c r="A16" s="105" t="s">
        <v>2418</v>
      </c>
      <c r="B16" s="104">
        <v>18</v>
      </c>
      <c r="C16" s="104"/>
      <c r="D16" s="104">
        <v>17</v>
      </c>
      <c r="E16" s="104"/>
      <c r="F16" s="104">
        <v>17</v>
      </c>
      <c r="G16" s="104">
        <v>16</v>
      </c>
      <c r="H16" s="119" t="s">
        <v>392</v>
      </c>
    </row>
    <row r="17" spans="1:8" ht="12.75">
      <c r="A17" s="103" t="s">
        <v>874</v>
      </c>
      <c r="B17" s="104">
        <f aca="true" t="shared" si="0" ref="B17:G17">SUM(B3:B16)</f>
        <v>375</v>
      </c>
      <c r="C17" s="104">
        <f t="shared" si="0"/>
        <v>1</v>
      </c>
      <c r="D17" s="104">
        <f t="shared" si="0"/>
        <v>367</v>
      </c>
      <c r="E17" s="104">
        <f t="shared" si="0"/>
        <v>1</v>
      </c>
      <c r="F17" s="104">
        <f t="shared" si="0"/>
        <v>366</v>
      </c>
      <c r="G17" s="104">
        <f t="shared" si="0"/>
        <v>363</v>
      </c>
      <c r="H17" s="105" t="s">
        <v>1528</v>
      </c>
    </row>
    <row r="21" spans="1:9" ht="12.75" customHeight="1">
      <c r="A21" s="29"/>
      <c r="B21" s="28"/>
      <c r="C21" s="183" t="s">
        <v>1332</v>
      </c>
      <c r="D21" s="30"/>
      <c r="E21" s="2"/>
      <c r="F21" s="2"/>
      <c r="G21" s="2"/>
      <c r="H21" s="2"/>
      <c r="I21"/>
    </row>
    <row r="22" spans="1:9" ht="13.5" thickBot="1">
      <c r="A22" s="26" t="s">
        <v>1140</v>
      </c>
      <c r="B22" s="27" t="s">
        <v>33</v>
      </c>
      <c r="C22" s="184" t="s">
        <v>1333</v>
      </c>
      <c r="D22" s="33" t="s">
        <v>35</v>
      </c>
      <c r="E22" s="2"/>
      <c r="F22" s="2"/>
      <c r="G22" s="74"/>
      <c r="H22" s="2"/>
      <c r="I22"/>
    </row>
    <row r="23" spans="1:9" ht="12.75">
      <c r="A23" s="199" t="s">
        <v>2614</v>
      </c>
      <c r="B23" s="200">
        <v>19</v>
      </c>
      <c r="C23" s="200">
        <v>19</v>
      </c>
      <c r="D23" s="201" t="s">
        <v>2210</v>
      </c>
      <c r="E23" s="2"/>
      <c r="F23" s="2"/>
      <c r="G23" s="74"/>
      <c r="H23" s="2"/>
      <c r="I23"/>
    </row>
    <row r="24" spans="1:9" ht="12.75">
      <c r="A24" s="120" t="s">
        <v>2130</v>
      </c>
      <c r="B24" s="121">
        <v>177</v>
      </c>
      <c r="C24" s="121">
        <v>177</v>
      </c>
      <c r="D24" s="161" t="s">
        <v>2210</v>
      </c>
      <c r="E24" s="2"/>
      <c r="F24" s="2"/>
      <c r="G24" s="74"/>
      <c r="H24" s="2"/>
      <c r="I24"/>
    </row>
    <row r="25" spans="1:9" ht="12.75">
      <c r="A25" s="120" t="s">
        <v>903</v>
      </c>
      <c r="B25" s="121">
        <v>7</v>
      </c>
      <c r="C25" s="121">
        <v>7</v>
      </c>
      <c r="D25" s="161" t="s">
        <v>2210</v>
      </c>
      <c r="E25" s="2"/>
      <c r="F25" s="2"/>
      <c r="G25" s="74"/>
      <c r="H25" s="2"/>
      <c r="I25"/>
    </row>
    <row r="26" spans="1:9" ht="12.75">
      <c r="A26" s="120" t="s">
        <v>1461</v>
      </c>
      <c r="B26" s="121">
        <v>6</v>
      </c>
      <c r="C26" s="121">
        <v>6</v>
      </c>
      <c r="D26" s="161" t="s">
        <v>2210</v>
      </c>
      <c r="E26" s="2"/>
      <c r="F26" s="2"/>
      <c r="G26" s="74"/>
      <c r="H26" s="2"/>
      <c r="I26"/>
    </row>
    <row r="27" spans="1:9" ht="12.75">
      <c r="A27" s="254" t="s">
        <v>904</v>
      </c>
      <c r="B27" s="176">
        <v>8</v>
      </c>
      <c r="C27" s="176">
        <v>8</v>
      </c>
      <c r="D27" s="255" t="s">
        <v>2210</v>
      </c>
      <c r="E27" s="2"/>
      <c r="F27" s="2"/>
      <c r="G27" s="74"/>
      <c r="H27" s="2"/>
      <c r="I27"/>
    </row>
    <row r="28" spans="1:9" ht="12.75">
      <c r="A28" s="254" t="s">
        <v>1946</v>
      </c>
      <c r="B28" s="176">
        <v>3</v>
      </c>
      <c r="C28" s="176">
        <v>3</v>
      </c>
      <c r="D28" s="255" t="s">
        <v>2210</v>
      </c>
      <c r="E28" s="2"/>
      <c r="F28" s="2"/>
      <c r="G28" s="74"/>
      <c r="H28" s="2"/>
      <c r="I28"/>
    </row>
    <row r="29" spans="1:9" ht="12.75">
      <c r="A29" s="105" t="s">
        <v>659</v>
      </c>
      <c r="B29" s="104">
        <v>6</v>
      </c>
      <c r="C29" s="104"/>
      <c r="D29" s="189"/>
      <c r="E29" s="2"/>
      <c r="F29" s="2"/>
      <c r="G29" s="74"/>
      <c r="H29" s="2"/>
      <c r="I29"/>
    </row>
    <row r="30" spans="1:8" ht="12.75">
      <c r="A30" s="120" t="s">
        <v>2207</v>
      </c>
      <c r="B30" s="121">
        <v>7</v>
      </c>
      <c r="C30" s="121">
        <v>7</v>
      </c>
      <c r="D30" s="161" t="s">
        <v>2210</v>
      </c>
      <c r="E30" s="40"/>
      <c r="F30" s="40"/>
      <c r="G30" s="45"/>
      <c r="H30" s="41"/>
    </row>
    <row r="31" spans="1:7" ht="12.75">
      <c r="A31" s="175" t="s">
        <v>545</v>
      </c>
      <c r="B31" s="174">
        <v>38</v>
      </c>
      <c r="C31" s="174">
        <v>38</v>
      </c>
      <c r="D31" s="209" t="s">
        <v>2210</v>
      </c>
      <c r="G31" s="75"/>
    </row>
    <row r="32" spans="1:9" ht="12.75">
      <c r="A32" s="120" t="s">
        <v>454</v>
      </c>
      <c r="B32" s="121">
        <v>13</v>
      </c>
      <c r="C32" s="121">
        <v>13</v>
      </c>
      <c r="D32" s="161" t="s">
        <v>2210</v>
      </c>
      <c r="E32" s="2"/>
      <c r="F32" s="2"/>
      <c r="G32" s="74"/>
      <c r="H32" s="2"/>
      <c r="I32"/>
    </row>
    <row r="33" spans="1:9" ht="12.75">
      <c r="A33" s="273" t="s">
        <v>2161</v>
      </c>
      <c r="B33" s="274">
        <v>2</v>
      </c>
      <c r="C33" s="274">
        <v>2</v>
      </c>
      <c r="D33" s="275" t="s">
        <v>2210</v>
      </c>
      <c r="E33" s="2"/>
      <c r="F33" s="2"/>
      <c r="G33" s="74"/>
      <c r="H33" s="2"/>
      <c r="I33"/>
    </row>
    <row r="34" spans="1:9" ht="12.75">
      <c r="A34" s="276" t="s">
        <v>2099</v>
      </c>
      <c r="B34" s="277">
        <v>5</v>
      </c>
      <c r="C34" s="277">
        <v>5</v>
      </c>
      <c r="D34" s="278"/>
      <c r="E34" s="2"/>
      <c r="F34" s="2"/>
      <c r="G34" s="74"/>
      <c r="H34" s="2"/>
      <c r="I34"/>
    </row>
    <row r="35" ht="12.75">
      <c r="G35" s="75"/>
    </row>
    <row r="36" ht="13.5" thickBot="1">
      <c r="G36" s="75"/>
    </row>
    <row r="37" spans="1:6" ht="13.5" thickTop="1">
      <c r="A37" s="224" t="s">
        <v>1125</v>
      </c>
      <c r="B37" s="225" t="s">
        <v>33</v>
      </c>
      <c r="C37" s="227" t="s">
        <v>34</v>
      </c>
      <c r="D37" s="227"/>
      <c r="E37" s="228" t="s">
        <v>1126</v>
      </c>
      <c r="F37" s="229"/>
    </row>
    <row r="38" spans="1:9" ht="13.5" thickBot="1">
      <c r="A38" s="230" t="s">
        <v>680</v>
      </c>
      <c r="B38" s="231"/>
      <c r="C38" s="232" t="s">
        <v>872</v>
      </c>
      <c r="D38" s="232" t="s">
        <v>1258</v>
      </c>
      <c r="E38" s="232" t="s">
        <v>1024</v>
      </c>
      <c r="F38" s="233" t="s">
        <v>35</v>
      </c>
      <c r="G38" s="2"/>
      <c r="I38"/>
    </row>
    <row r="39" spans="1:9" ht="12.75">
      <c r="A39" s="177" t="s">
        <v>1127</v>
      </c>
      <c r="B39" s="159">
        <v>6</v>
      </c>
      <c r="C39" s="159"/>
      <c r="D39" s="159">
        <v>6</v>
      </c>
      <c r="E39" s="159">
        <v>6</v>
      </c>
      <c r="F39" s="178" t="s">
        <v>2210</v>
      </c>
      <c r="G39" s="2"/>
      <c r="I39"/>
    </row>
    <row r="40" spans="1:9" ht="12.75">
      <c r="A40" s="179" t="s">
        <v>1128</v>
      </c>
      <c r="B40" s="121">
        <v>19</v>
      </c>
      <c r="C40" s="121"/>
      <c r="D40" s="121">
        <v>19</v>
      </c>
      <c r="E40" s="121">
        <v>19</v>
      </c>
      <c r="F40" s="180" t="s">
        <v>2210</v>
      </c>
      <c r="G40" s="2"/>
      <c r="I40"/>
    </row>
    <row r="41" spans="1:9" ht="12.75">
      <c r="A41" s="179" t="s">
        <v>1129</v>
      </c>
      <c r="B41" s="121">
        <v>10</v>
      </c>
      <c r="C41" s="121"/>
      <c r="D41" s="121">
        <v>10</v>
      </c>
      <c r="E41" s="121">
        <v>10</v>
      </c>
      <c r="F41" s="180" t="s">
        <v>2210</v>
      </c>
      <c r="G41" s="2"/>
      <c r="I41"/>
    </row>
    <row r="42" spans="1:9" ht="12.75">
      <c r="A42" s="179" t="s">
        <v>1130</v>
      </c>
      <c r="B42" s="121">
        <v>7</v>
      </c>
      <c r="C42" s="121"/>
      <c r="D42" s="121">
        <v>7</v>
      </c>
      <c r="E42" s="121">
        <v>7</v>
      </c>
      <c r="F42" s="180" t="s">
        <v>2210</v>
      </c>
      <c r="G42" s="2"/>
      <c r="I42"/>
    </row>
    <row r="43" spans="1:9" ht="12.75">
      <c r="A43" s="179" t="s">
        <v>1131</v>
      </c>
      <c r="B43" s="121">
        <v>14</v>
      </c>
      <c r="C43" s="121"/>
      <c r="D43" s="121">
        <v>14</v>
      </c>
      <c r="E43" s="121">
        <v>14</v>
      </c>
      <c r="F43" s="180" t="s">
        <v>2210</v>
      </c>
      <c r="G43" s="2"/>
      <c r="I43"/>
    </row>
    <row r="44" spans="1:9" ht="12.75">
      <c r="A44" s="179" t="s">
        <v>1132</v>
      </c>
      <c r="B44" s="121">
        <v>8</v>
      </c>
      <c r="C44" s="121"/>
      <c r="D44" s="121">
        <v>8</v>
      </c>
      <c r="E44" s="121">
        <v>8</v>
      </c>
      <c r="F44" s="180" t="s">
        <v>2210</v>
      </c>
      <c r="G44" s="2"/>
      <c r="I44"/>
    </row>
    <row r="45" spans="1:9" ht="12.75">
      <c r="A45" s="179" t="s">
        <v>1133</v>
      </c>
      <c r="B45" s="121">
        <v>7</v>
      </c>
      <c r="C45" s="121"/>
      <c r="D45" s="121">
        <v>7</v>
      </c>
      <c r="E45" s="121">
        <v>7</v>
      </c>
      <c r="F45" s="180" t="s">
        <v>2210</v>
      </c>
      <c r="G45" s="2"/>
      <c r="I45"/>
    </row>
    <row r="46" spans="1:9" ht="12.75">
      <c r="A46" s="181" t="s">
        <v>1134</v>
      </c>
      <c r="B46" s="174">
        <v>7</v>
      </c>
      <c r="C46" s="174"/>
      <c r="D46" s="174">
        <v>7</v>
      </c>
      <c r="E46" s="174">
        <v>7</v>
      </c>
      <c r="F46" s="180" t="s">
        <v>2210</v>
      </c>
      <c r="G46" s="2"/>
      <c r="I46"/>
    </row>
    <row r="47" spans="1:9" ht="12.75">
      <c r="A47" s="179" t="s">
        <v>1135</v>
      </c>
      <c r="B47" s="121">
        <v>6</v>
      </c>
      <c r="C47" s="121"/>
      <c r="D47" s="121">
        <v>6</v>
      </c>
      <c r="E47" s="121">
        <v>6</v>
      </c>
      <c r="F47" s="180" t="s">
        <v>2210</v>
      </c>
      <c r="G47" s="2"/>
      <c r="I47"/>
    </row>
    <row r="48" spans="1:9" ht="12.75">
      <c r="A48" s="182" t="s">
        <v>1136</v>
      </c>
      <c r="B48" s="176">
        <v>5</v>
      </c>
      <c r="C48" s="176"/>
      <c r="D48" s="176">
        <v>5</v>
      </c>
      <c r="E48" s="176">
        <v>5</v>
      </c>
      <c r="F48" s="211" t="s">
        <v>2210</v>
      </c>
      <c r="G48" s="2"/>
      <c r="I48"/>
    </row>
    <row r="49" spans="1:9" ht="12.75">
      <c r="A49" s="182" t="s">
        <v>1137</v>
      </c>
      <c r="B49" s="176">
        <v>1</v>
      </c>
      <c r="C49" s="176"/>
      <c r="D49" s="121">
        <v>1</v>
      </c>
      <c r="E49" s="121">
        <v>1</v>
      </c>
      <c r="F49" s="180" t="s">
        <v>2210</v>
      </c>
      <c r="G49" s="2"/>
      <c r="I49"/>
    </row>
    <row r="50" spans="1:9" ht="13.5" thickBot="1">
      <c r="A50" s="210" t="s">
        <v>1138</v>
      </c>
      <c r="B50" s="206">
        <v>20</v>
      </c>
      <c r="C50" s="206"/>
      <c r="D50" s="174">
        <v>20</v>
      </c>
      <c r="E50" s="174">
        <v>20</v>
      </c>
      <c r="F50" s="211" t="s">
        <v>2210</v>
      </c>
      <c r="G50" s="2"/>
      <c r="I50"/>
    </row>
    <row r="51" spans="1:9" ht="13.5" thickBot="1">
      <c r="A51" s="212" t="s">
        <v>874</v>
      </c>
      <c r="B51" s="213">
        <f>SUM(B39:B50)</f>
        <v>110</v>
      </c>
      <c r="C51" s="213">
        <f>SUM(C39:C50)</f>
        <v>0</v>
      </c>
      <c r="D51" s="213">
        <f>SUM(D39:D50)</f>
        <v>110</v>
      </c>
      <c r="E51" s="213">
        <f>SUM(E39:E50)</f>
        <v>110</v>
      </c>
      <c r="F51" s="214"/>
      <c r="G51" s="2"/>
      <c r="I51"/>
    </row>
    <row r="52" spans="7:9" ht="13.5" thickTop="1">
      <c r="G52" s="2"/>
      <c r="I52"/>
    </row>
    <row r="53" spans="7:9" ht="12.75">
      <c r="G53" s="2"/>
      <c r="I53"/>
    </row>
  </sheetData>
  <printOptions/>
  <pageMargins left="0.75" right="0.75" top="1" bottom="1"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dimension ref="A1:BD46"/>
  <sheetViews>
    <sheetView workbookViewId="0" topLeftCell="A1">
      <selection activeCell="A28" sqref="A28"/>
    </sheetView>
  </sheetViews>
  <sheetFormatPr defaultColWidth="9.140625" defaultRowHeight="12.75"/>
  <cols>
    <col min="9" max="9" width="10.140625" style="0" bestFit="1" customWidth="1"/>
    <col min="10" max="10" width="7.140625" style="0" bestFit="1" customWidth="1"/>
    <col min="11" max="11" width="13.140625" style="0" bestFit="1" customWidth="1"/>
  </cols>
  <sheetData>
    <row r="1" ht="12.75">
      <c r="A1" t="s">
        <v>735</v>
      </c>
    </row>
    <row r="2" spans="1:11" s="50" customFormat="1" ht="12.75">
      <c r="A2" s="50">
        <v>37924</v>
      </c>
      <c r="B2" s="50">
        <v>37925</v>
      </c>
      <c r="C2" s="50">
        <v>37946</v>
      </c>
      <c r="D2" s="50">
        <v>37953</v>
      </c>
      <c r="E2" s="50">
        <v>37956</v>
      </c>
      <c r="F2" s="50">
        <v>37967</v>
      </c>
      <c r="G2" s="50">
        <v>37970</v>
      </c>
      <c r="H2" s="50">
        <v>38032</v>
      </c>
      <c r="I2" s="50">
        <v>38078</v>
      </c>
      <c r="J2" s="50">
        <v>38103</v>
      </c>
      <c r="K2" s="50" t="s">
        <v>737</v>
      </c>
    </row>
    <row r="3" spans="1:11" ht="12.75">
      <c r="A3">
        <v>75</v>
      </c>
      <c r="B3">
        <f>+A3+11</f>
        <v>86</v>
      </c>
      <c r="C3">
        <f>+B3+16</f>
        <v>102</v>
      </c>
      <c r="D3">
        <f>+C3+17</f>
        <v>119</v>
      </c>
      <c r="E3">
        <f>+D3+9</f>
        <v>128</v>
      </c>
      <c r="F3">
        <f>+E3+5</f>
        <v>133</v>
      </c>
      <c r="G3">
        <f>+F3+2</f>
        <v>135</v>
      </c>
      <c r="H3">
        <f>+G3+6</f>
        <v>141</v>
      </c>
      <c r="I3">
        <f>+H3+2</f>
        <v>143</v>
      </c>
      <c r="J3">
        <f>+I3+3</f>
        <v>146</v>
      </c>
      <c r="K3">
        <v>105</v>
      </c>
    </row>
    <row r="5" ht="12.75">
      <c r="A5" t="s">
        <v>736</v>
      </c>
    </row>
    <row r="6" spans="1:32" s="50" customFormat="1" ht="12.75">
      <c r="A6" s="50">
        <v>37924</v>
      </c>
      <c r="B6" s="50">
        <v>37937</v>
      </c>
      <c r="C6" s="50">
        <v>37942</v>
      </c>
      <c r="D6" s="50">
        <v>37943</v>
      </c>
      <c r="E6" s="50">
        <v>37956</v>
      </c>
      <c r="F6" s="50">
        <v>37991</v>
      </c>
      <c r="G6" s="50">
        <v>38016</v>
      </c>
      <c r="H6" s="50">
        <v>38022</v>
      </c>
      <c r="I6" s="50">
        <v>38029</v>
      </c>
      <c r="J6" s="50">
        <v>38034</v>
      </c>
      <c r="K6" s="50">
        <v>38035</v>
      </c>
      <c r="L6" s="50">
        <v>38037</v>
      </c>
      <c r="M6" s="50">
        <v>38041</v>
      </c>
      <c r="N6" s="50">
        <v>38048</v>
      </c>
      <c r="O6" s="50">
        <v>38050</v>
      </c>
      <c r="P6" s="50">
        <v>38051</v>
      </c>
      <c r="Q6" s="50">
        <v>38054</v>
      </c>
      <c r="R6" s="50">
        <v>38056</v>
      </c>
      <c r="S6" s="50">
        <v>38070</v>
      </c>
      <c r="T6" s="50">
        <v>38076</v>
      </c>
      <c r="U6" s="50">
        <v>38077</v>
      </c>
      <c r="V6" s="50">
        <v>38078</v>
      </c>
      <c r="W6" s="50">
        <v>38098</v>
      </c>
      <c r="X6" s="50">
        <v>38117</v>
      </c>
      <c r="Y6" s="50">
        <v>38118</v>
      </c>
      <c r="Z6" s="50">
        <v>38128</v>
      </c>
      <c r="AA6" s="50">
        <v>38181</v>
      </c>
      <c r="AB6" s="50">
        <v>38194</v>
      </c>
      <c r="AC6" s="50">
        <v>38239</v>
      </c>
      <c r="AD6" s="50">
        <v>38243</v>
      </c>
      <c r="AE6" s="50">
        <v>38245</v>
      </c>
      <c r="AF6" s="50">
        <v>38246</v>
      </c>
    </row>
    <row r="7" spans="1:32" ht="12.75">
      <c r="A7">
        <v>75</v>
      </c>
      <c r="B7">
        <f>+A7+1</f>
        <v>76</v>
      </c>
      <c r="C7">
        <f>+B7+4</f>
        <v>80</v>
      </c>
      <c r="D7">
        <f>+C7+5</f>
        <v>85</v>
      </c>
      <c r="E7">
        <f>+D7+1</f>
        <v>86</v>
      </c>
      <c r="F7">
        <f>+E7+13</f>
        <v>99</v>
      </c>
      <c r="G7">
        <f>+F7+2</f>
        <v>101</v>
      </c>
      <c r="H7">
        <f>+G7+1</f>
        <v>102</v>
      </c>
      <c r="I7">
        <f>+H7+4</f>
        <v>106</v>
      </c>
      <c r="J7">
        <f>+I7+4</f>
        <v>110</v>
      </c>
      <c r="K7">
        <f>+J7+1</f>
        <v>111</v>
      </c>
      <c r="L7">
        <f>+K7+1</f>
        <v>112</v>
      </c>
      <c r="M7">
        <f>+L7+1</f>
        <v>113</v>
      </c>
      <c r="N7">
        <f>+M7+2</f>
        <v>115</v>
      </c>
      <c r="O7">
        <f>+N7+4</f>
        <v>119</v>
      </c>
      <c r="P7">
        <f>+O7+1</f>
        <v>120</v>
      </c>
      <c r="Q7">
        <f>+P7+5</f>
        <v>125</v>
      </c>
      <c r="R7">
        <f>+Q7+4</f>
        <v>129</v>
      </c>
      <c r="S7">
        <f aca="true" t="shared" si="0" ref="S7:X7">+R7+1</f>
        <v>130</v>
      </c>
      <c r="T7">
        <f t="shared" si="0"/>
        <v>131</v>
      </c>
      <c r="U7">
        <f t="shared" si="0"/>
        <v>132</v>
      </c>
      <c r="V7">
        <f t="shared" si="0"/>
        <v>133</v>
      </c>
      <c r="W7">
        <f t="shared" si="0"/>
        <v>134</v>
      </c>
      <c r="X7">
        <f t="shared" si="0"/>
        <v>135</v>
      </c>
      <c r="Y7">
        <f aca="true" t="shared" si="1" ref="Y7:AD7">+X7+1</f>
        <v>136</v>
      </c>
      <c r="Z7">
        <f t="shared" si="1"/>
        <v>137</v>
      </c>
      <c r="AA7">
        <f t="shared" si="1"/>
        <v>138</v>
      </c>
      <c r="AB7">
        <f t="shared" si="1"/>
        <v>139</v>
      </c>
      <c r="AC7">
        <f t="shared" si="1"/>
        <v>140</v>
      </c>
      <c r="AD7">
        <f t="shared" si="1"/>
        <v>141</v>
      </c>
      <c r="AE7">
        <f>+AD7+1</f>
        <v>142</v>
      </c>
      <c r="AF7">
        <f>+AE7+1</f>
        <v>143</v>
      </c>
    </row>
    <row r="9" ht="12.75">
      <c r="A9" t="s">
        <v>309</v>
      </c>
    </row>
    <row r="10" spans="1:11" s="50" customFormat="1" ht="12.75">
      <c r="A10" s="50">
        <v>37924</v>
      </c>
      <c r="B10" s="50">
        <v>37946</v>
      </c>
      <c r="C10" s="50">
        <v>37965</v>
      </c>
      <c r="D10" s="50">
        <v>38000</v>
      </c>
      <c r="E10" s="50">
        <v>38014</v>
      </c>
      <c r="F10" s="50">
        <v>38028</v>
      </c>
      <c r="G10" s="50">
        <v>38042</v>
      </c>
      <c r="H10" s="50">
        <v>38056</v>
      </c>
      <c r="I10" s="50">
        <v>38070</v>
      </c>
      <c r="J10" s="50">
        <v>38084</v>
      </c>
      <c r="K10" s="50">
        <v>38107</v>
      </c>
    </row>
    <row r="11" spans="1:11" ht="12.75">
      <c r="A11">
        <v>13</v>
      </c>
      <c r="B11">
        <f>+A11+9</f>
        <v>22</v>
      </c>
      <c r="C11">
        <f>+B11+17</f>
        <v>39</v>
      </c>
      <c r="D11">
        <f aca="true" t="shared" si="2" ref="D11:I11">+C11+15</f>
        <v>54</v>
      </c>
      <c r="E11">
        <f t="shared" si="2"/>
        <v>69</v>
      </c>
      <c r="F11">
        <f t="shared" si="2"/>
        <v>84</v>
      </c>
      <c r="G11">
        <f t="shared" si="2"/>
        <v>99</v>
      </c>
      <c r="H11">
        <f t="shared" si="2"/>
        <v>114</v>
      </c>
      <c r="I11">
        <f t="shared" si="2"/>
        <v>129</v>
      </c>
      <c r="J11">
        <f>+I11+14</f>
        <v>143</v>
      </c>
      <c r="K11">
        <f>+J11+3</f>
        <v>146</v>
      </c>
    </row>
    <row r="13" ht="12.75">
      <c r="A13" t="s">
        <v>760</v>
      </c>
    </row>
    <row r="14" spans="1:30" s="50" customFormat="1" ht="12.75">
      <c r="A14" s="50">
        <v>37924</v>
      </c>
      <c r="B14" s="50">
        <v>37946</v>
      </c>
      <c r="C14" s="50">
        <v>37994</v>
      </c>
      <c r="D14" s="50">
        <v>38002</v>
      </c>
      <c r="E14" s="50">
        <v>38029</v>
      </c>
      <c r="F14" s="50">
        <v>38036</v>
      </c>
      <c r="G14" s="50">
        <v>38049</v>
      </c>
      <c r="H14" s="50">
        <v>38061</v>
      </c>
      <c r="I14" s="50">
        <v>38065</v>
      </c>
      <c r="J14" s="50">
        <v>38068</v>
      </c>
      <c r="K14" s="50">
        <v>38070</v>
      </c>
      <c r="L14" s="50">
        <v>38098</v>
      </c>
      <c r="M14" s="50">
        <v>38107</v>
      </c>
      <c r="N14" s="50">
        <v>38120</v>
      </c>
      <c r="O14" s="50">
        <v>38126</v>
      </c>
      <c r="P14" s="50">
        <v>38127</v>
      </c>
      <c r="Q14" s="50">
        <v>38127</v>
      </c>
      <c r="R14" s="50">
        <v>38181</v>
      </c>
      <c r="S14" s="50">
        <v>38182</v>
      </c>
      <c r="T14" s="50">
        <v>38189</v>
      </c>
      <c r="U14" s="50">
        <v>38190</v>
      </c>
      <c r="V14" s="50">
        <v>38212</v>
      </c>
      <c r="W14" s="50">
        <v>38215</v>
      </c>
      <c r="X14" s="50">
        <v>38216</v>
      </c>
      <c r="Y14" s="50">
        <v>38223</v>
      </c>
      <c r="Z14" s="50">
        <v>38226</v>
      </c>
      <c r="AA14" s="50">
        <v>38233</v>
      </c>
      <c r="AB14" s="50">
        <v>38239</v>
      </c>
      <c r="AC14" s="50">
        <v>38244</v>
      </c>
      <c r="AD14" s="50">
        <v>38245</v>
      </c>
    </row>
    <row r="15" spans="1:30" ht="12.75">
      <c r="A15">
        <v>13</v>
      </c>
      <c r="B15">
        <f>+A15+19</f>
        <v>32</v>
      </c>
      <c r="C15">
        <f>+B15+0</f>
        <v>32</v>
      </c>
      <c r="D15">
        <f>+C15+25</f>
        <v>57</v>
      </c>
      <c r="E15">
        <f>+D15+5</f>
        <v>62</v>
      </c>
      <c r="F15">
        <f>+E15+8</f>
        <v>70</v>
      </c>
      <c r="G15">
        <f>+F15+16</f>
        <v>86</v>
      </c>
      <c r="H15">
        <f>+G15+15</f>
        <v>101</v>
      </c>
      <c r="I15">
        <f>+H15+1</f>
        <v>102</v>
      </c>
      <c r="J15">
        <f>+I15+2</f>
        <v>104</v>
      </c>
      <c r="K15">
        <f>+J15+1</f>
        <v>105</v>
      </c>
      <c r="L15">
        <f>+K15+11</f>
        <v>116</v>
      </c>
      <c r="M15">
        <f>+L15+2</f>
        <v>118</v>
      </c>
      <c r="N15">
        <f>+M15+2</f>
        <v>120</v>
      </c>
      <c r="O15">
        <f>+N15+1</f>
        <v>121</v>
      </c>
      <c r="P15">
        <f>+O15+1</f>
        <v>122</v>
      </c>
      <c r="Q15">
        <f>+P15+1</f>
        <v>123</v>
      </c>
      <c r="R15">
        <f>+Q15+2</f>
        <v>125</v>
      </c>
      <c r="S15">
        <f>+R15+1</f>
        <v>126</v>
      </c>
      <c r="T15">
        <f>+S15+4</f>
        <v>130</v>
      </c>
      <c r="U15">
        <f>+T15+1</f>
        <v>131</v>
      </c>
      <c r="V15">
        <f>+U15+1</f>
        <v>132</v>
      </c>
      <c r="W15">
        <f>+V15+3</f>
        <v>135</v>
      </c>
      <c r="X15">
        <f>+W15+1</f>
        <v>136</v>
      </c>
      <c r="Y15">
        <f>+X15+2</f>
        <v>138</v>
      </c>
      <c r="Z15">
        <f>+Y15+1</f>
        <v>139</v>
      </c>
      <c r="AA15">
        <f>+Z15+1</f>
        <v>140</v>
      </c>
      <c r="AB15">
        <f>+AA15+1</f>
        <v>141</v>
      </c>
      <c r="AC15">
        <f>+AB15+1</f>
        <v>142</v>
      </c>
      <c r="AD15">
        <f>+AC15+1</f>
        <v>143</v>
      </c>
    </row>
    <row r="17" ht="12.75">
      <c r="A17" t="s">
        <v>310</v>
      </c>
    </row>
    <row r="18" spans="1:11" s="50" customFormat="1" ht="12.75">
      <c r="A18" s="50">
        <v>37939</v>
      </c>
      <c r="B18" s="50">
        <v>37960</v>
      </c>
      <c r="C18" s="50">
        <v>37974</v>
      </c>
      <c r="D18" s="50">
        <v>38016</v>
      </c>
      <c r="E18" s="50">
        <v>38030</v>
      </c>
      <c r="F18" s="50">
        <v>38044</v>
      </c>
      <c r="G18" s="50">
        <v>38058</v>
      </c>
      <c r="H18" s="50">
        <v>38072</v>
      </c>
      <c r="I18" s="50">
        <v>38086</v>
      </c>
      <c r="J18" s="50">
        <v>38100</v>
      </c>
      <c r="K18" s="50">
        <v>38121</v>
      </c>
    </row>
    <row r="19" spans="1:11" ht="12.75">
      <c r="A19">
        <v>13</v>
      </c>
      <c r="B19">
        <f>+A19+9</f>
        <v>22</v>
      </c>
      <c r="C19">
        <f>+B19+17</f>
        <v>39</v>
      </c>
      <c r="D19">
        <f aca="true" t="shared" si="3" ref="D19:I19">+C19+15</f>
        <v>54</v>
      </c>
      <c r="E19">
        <f t="shared" si="3"/>
        <v>69</v>
      </c>
      <c r="F19">
        <f t="shared" si="3"/>
        <v>84</v>
      </c>
      <c r="G19">
        <f t="shared" si="3"/>
        <v>99</v>
      </c>
      <c r="H19">
        <f t="shared" si="3"/>
        <v>114</v>
      </c>
      <c r="I19">
        <f t="shared" si="3"/>
        <v>129</v>
      </c>
      <c r="J19">
        <f>+I19+14</f>
        <v>143</v>
      </c>
      <c r="K19">
        <f>+J19+3</f>
        <v>146</v>
      </c>
    </row>
    <row r="21" ht="12.75">
      <c r="A21" t="s">
        <v>761</v>
      </c>
    </row>
    <row r="22" spans="1:25" s="50" customFormat="1" ht="12.75">
      <c r="A22" s="50">
        <v>37939</v>
      </c>
      <c r="B22" s="50">
        <v>37963</v>
      </c>
      <c r="C22" s="50">
        <v>37993</v>
      </c>
      <c r="D22" s="50">
        <v>38036</v>
      </c>
      <c r="E22" s="50">
        <v>38040</v>
      </c>
      <c r="F22" s="50">
        <v>38048</v>
      </c>
      <c r="G22" s="50">
        <v>38063</v>
      </c>
      <c r="H22" s="50">
        <v>38076</v>
      </c>
      <c r="I22" s="50">
        <v>38081</v>
      </c>
      <c r="J22" s="50">
        <v>38092</v>
      </c>
      <c r="K22" s="50">
        <v>38121</v>
      </c>
      <c r="L22" s="50">
        <v>38126</v>
      </c>
      <c r="M22" s="50">
        <v>38131</v>
      </c>
      <c r="N22" s="50">
        <v>38132</v>
      </c>
      <c r="O22" s="50">
        <v>38144</v>
      </c>
      <c r="P22" s="50">
        <v>38147</v>
      </c>
      <c r="Q22" s="50">
        <v>38164</v>
      </c>
      <c r="R22" s="50">
        <v>38181</v>
      </c>
      <c r="S22" s="50">
        <v>38201</v>
      </c>
      <c r="T22" s="50">
        <v>38215</v>
      </c>
      <c r="U22" s="50">
        <v>38227</v>
      </c>
      <c r="V22" s="50">
        <v>38237</v>
      </c>
      <c r="W22" s="50">
        <v>38242</v>
      </c>
      <c r="X22" s="50">
        <v>38245</v>
      </c>
      <c r="Y22" s="50">
        <v>38245</v>
      </c>
    </row>
    <row r="23" spans="1:25" ht="12.75">
      <c r="A23">
        <v>0</v>
      </c>
      <c r="B23">
        <v>12</v>
      </c>
      <c r="C23">
        <f>+B23+17</f>
        <v>29</v>
      </c>
      <c r="D23">
        <f>+C23+24</f>
        <v>53</v>
      </c>
      <c r="E23">
        <f>+D23+1</f>
        <v>54</v>
      </c>
      <c r="F23">
        <f>+E23+10</f>
        <v>64</v>
      </c>
      <c r="G23">
        <f>+F23+9</f>
        <v>73</v>
      </c>
      <c r="H23">
        <f>+G23+1</f>
        <v>74</v>
      </c>
      <c r="I23">
        <f>+H23+3</f>
        <v>77</v>
      </c>
      <c r="J23">
        <f>+I23+12</f>
        <v>89</v>
      </c>
      <c r="K23">
        <f>+J23+1</f>
        <v>90</v>
      </c>
      <c r="L23">
        <f>+K23+13</f>
        <v>103</v>
      </c>
      <c r="M23">
        <f>+L23+2</f>
        <v>105</v>
      </c>
      <c r="N23">
        <f>+M23+1</f>
        <v>106</v>
      </c>
      <c r="O23">
        <f>+N23+1</f>
        <v>107</v>
      </c>
      <c r="P23">
        <f>+O23+1</f>
        <v>108</v>
      </c>
      <c r="Q23">
        <f>+P23+4</f>
        <v>112</v>
      </c>
      <c r="R23">
        <f>+Q23+2</f>
        <v>114</v>
      </c>
      <c r="S23">
        <f>+R23+10</f>
        <v>124</v>
      </c>
      <c r="T23">
        <f>+S23+3</f>
        <v>127</v>
      </c>
      <c r="U23">
        <f>+T23+2</f>
        <v>129</v>
      </c>
      <c r="V23">
        <f>+U23+1</f>
        <v>130</v>
      </c>
      <c r="W23">
        <f>+V23+5</f>
        <v>135</v>
      </c>
      <c r="X23">
        <f>+W23+1</f>
        <v>136</v>
      </c>
      <c r="Y23">
        <f>+X23+3</f>
        <v>139</v>
      </c>
    </row>
    <row r="25" ht="12.75">
      <c r="A25" t="s">
        <v>1511</v>
      </c>
    </row>
    <row r="26" spans="1:56" s="149" customFormat="1" ht="12.75">
      <c r="A26" s="149">
        <v>37969</v>
      </c>
      <c r="B26" s="149">
        <v>37970</v>
      </c>
      <c r="C26" s="149">
        <v>37973</v>
      </c>
      <c r="D26" s="149">
        <v>38008</v>
      </c>
      <c r="E26" s="149">
        <v>38037</v>
      </c>
      <c r="F26" s="149">
        <v>38038</v>
      </c>
      <c r="G26" s="149">
        <v>38039</v>
      </c>
      <c r="H26" s="149">
        <v>38040</v>
      </c>
      <c r="I26" s="149">
        <v>38041</v>
      </c>
      <c r="J26" s="149">
        <v>38044</v>
      </c>
      <c r="K26" s="149">
        <v>38048</v>
      </c>
      <c r="L26" s="149">
        <v>38050</v>
      </c>
      <c r="M26" s="149">
        <v>38051</v>
      </c>
      <c r="N26" s="149">
        <v>38054</v>
      </c>
      <c r="O26" s="149">
        <v>38055</v>
      </c>
      <c r="P26" s="149">
        <v>38057</v>
      </c>
      <c r="Q26" s="149">
        <v>38061</v>
      </c>
      <c r="R26" s="149">
        <v>38064</v>
      </c>
      <c r="S26" s="149">
        <v>38068</v>
      </c>
      <c r="T26" s="149">
        <v>38072</v>
      </c>
      <c r="U26" s="149">
        <v>38076</v>
      </c>
      <c r="V26" s="149">
        <v>38082</v>
      </c>
      <c r="W26" s="149">
        <v>38083</v>
      </c>
      <c r="X26" s="149">
        <v>38085</v>
      </c>
      <c r="Y26" s="149">
        <v>38091</v>
      </c>
      <c r="Z26" s="149">
        <v>38094</v>
      </c>
      <c r="AA26" s="149">
        <v>38096</v>
      </c>
      <c r="AB26" s="149">
        <v>38103</v>
      </c>
      <c r="AC26" s="149">
        <v>38110</v>
      </c>
      <c r="AD26" s="149">
        <v>38118</v>
      </c>
      <c r="AE26" s="149">
        <v>38123</v>
      </c>
      <c r="AF26" s="149">
        <v>38126</v>
      </c>
      <c r="AG26" s="149">
        <v>38127</v>
      </c>
      <c r="AH26" s="149">
        <v>38128</v>
      </c>
      <c r="AI26" s="149">
        <v>38132</v>
      </c>
      <c r="AJ26" s="149">
        <v>38137</v>
      </c>
      <c r="AK26" s="149">
        <v>38148</v>
      </c>
      <c r="AL26" s="149">
        <v>38167</v>
      </c>
      <c r="AM26" s="149">
        <v>38168</v>
      </c>
      <c r="AN26" s="149">
        <v>38169</v>
      </c>
      <c r="AO26" s="149">
        <v>38181</v>
      </c>
      <c r="AP26" s="149">
        <v>38201</v>
      </c>
      <c r="AQ26" s="149">
        <v>38205</v>
      </c>
      <c r="AR26" s="149">
        <v>38207</v>
      </c>
      <c r="AS26" s="149">
        <v>38208</v>
      </c>
      <c r="AT26" s="149">
        <v>38217</v>
      </c>
      <c r="AU26" s="149">
        <v>38229</v>
      </c>
      <c r="AV26" s="149">
        <v>38230</v>
      </c>
      <c r="AW26" s="149">
        <v>38231</v>
      </c>
      <c r="AX26" s="149">
        <v>38237</v>
      </c>
      <c r="AY26" s="149">
        <v>38238</v>
      </c>
      <c r="AZ26" s="149">
        <v>38243</v>
      </c>
      <c r="BA26" s="149">
        <v>38244</v>
      </c>
      <c r="BB26" s="149">
        <v>38252</v>
      </c>
      <c r="BC26" s="149">
        <v>38257</v>
      </c>
      <c r="BD26" s="149">
        <v>38260</v>
      </c>
    </row>
    <row r="27" spans="1:56" ht="12.75">
      <c r="A27">
        <v>1</v>
      </c>
      <c r="B27">
        <f>+A27+1</f>
        <v>2</v>
      </c>
      <c r="C27">
        <f>+B27+6</f>
        <v>8</v>
      </c>
      <c r="D27">
        <f>+C27+2</f>
        <v>10</v>
      </c>
      <c r="E27">
        <f>+D27+3</f>
        <v>13</v>
      </c>
      <c r="F27">
        <f>+E27+1</f>
        <v>14</v>
      </c>
      <c r="G27">
        <f>+F27+1</f>
        <v>15</v>
      </c>
      <c r="H27">
        <f>+G27+2</f>
        <v>17</v>
      </c>
      <c r="I27">
        <f>+H27+3</f>
        <v>20</v>
      </c>
      <c r="J27">
        <f>+I27+2</f>
        <v>22</v>
      </c>
      <c r="K27">
        <f>+J27+4</f>
        <v>26</v>
      </c>
      <c r="L27">
        <f>+K27+7</f>
        <v>33</v>
      </c>
      <c r="M27">
        <f>+L27+2</f>
        <v>35</v>
      </c>
      <c r="N27">
        <f>+M27+2</f>
        <v>37</v>
      </c>
      <c r="O27">
        <f>+N27+1</f>
        <v>38</v>
      </c>
      <c r="P27">
        <f>+O27+6</f>
        <v>44</v>
      </c>
      <c r="Q27">
        <f>+P27+2</f>
        <v>46</v>
      </c>
      <c r="R27">
        <f>Q27+1</f>
        <v>47</v>
      </c>
      <c r="S27">
        <f>+R27+1</f>
        <v>48</v>
      </c>
      <c r="T27">
        <f>+S27+5</f>
        <v>53</v>
      </c>
      <c r="U27">
        <f>+T27+1</f>
        <v>54</v>
      </c>
      <c r="V27">
        <f>+U27+1</f>
        <v>55</v>
      </c>
      <c r="W27">
        <f>+V27+3</f>
        <v>58</v>
      </c>
      <c r="X27">
        <f>+W27+2</f>
        <v>60</v>
      </c>
      <c r="Y27">
        <f>+X27+1</f>
        <v>61</v>
      </c>
      <c r="Z27">
        <f>+Y27+1</f>
        <v>62</v>
      </c>
      <c r="AA27">
        <f>+Z27+2</f>
        <v>64</v>
      </c>
      <c r="AB27">
        <f>+AA27+3</f>
        <v>67</v>
      </c>
      <c r="AC27">
        <f>+AB27+5</f>
        <v>72</v>
      </c>
      <c r="AD27">
        <f>+AC27+1</f>
        <v>73</v>
      </c>
      <c r="AE27">
        <f>+AD27+1</f>
        <v>74</v>
      </c>
      <c r="AF27">
        <f>+AE27+8</f>
        <v>82</v>
      </c>
      <c r="AG27">
        <f>+AF27+5</f>
        <v>87</v>
      </c>
      <c r="AH27">
        <f>+AG27+2</f>
        <v>89</v>
      </c>
      <c r="AI27">
        <f>+AH27+2</f>
        <v>91</v>
      </c>
      <c r="AJ27">
        <f>+AI27+1</f>
        <v>92</v>
      </c>
      <c r="AK27">
        <f>+AJ27+6</f>
        <v>98</v>
      </c>
      <c r="AL27">
        <f>+AK27+1</f>
        <v>99</v>
      </c>
      <c r="AM27">
        <f>+AL27+1</f>
        <v>100</v>
      </c>
      <c r="AN27">
        <f>+AM27+1</f>
        <v>101</v>
      </c>
      <c r="AO27">
        <f>+AN27+3</f>
        <v>104</v>
      </c>
      <c r="AP27">
        <f>+AO27+1</f>
        <v>105</v>
      </c>
      <c r="AQ27">
        <f>+AP27+1</f>
        <v>106</v>
      </c>
      <c r="AR27">
        <f>+AQ27+1</f>
        <v>107</v>
      </c>
      <c r="AS27">
        <f>+AR27+2</f>
        <v>109</v>
      </c>
      <c r="AT27">
        <f>+AS27+2</f>
        <v>111</v>
      </c>
      <c r="AU27">
        <f>+AT27+1</f>
        <v>112</v>
      </c>
      <c r="AV27">
        <f>+AU27+1</f>
        <v>113</v>
      </c>
      <c r="AW27">
        <f>+AV27+2</f>
        <v>115</v>
      </c>
      <c r="AX27">
        <f>+AW27+1</f>
        <v>116</v>
      </c>
      <c r="AY27">
        <f>+AX27+6</f>
        <v>122</v>
      </c>
      <c r="AZ27">
        <f>+AY27+3</f>
        <v>125</v>
      </c>
      <c r="BA27">
        <f>+AZ27+2</f>
        <v>127</v>
      </c>
      <c r="BB27">
        <f>+BA27+1</f>
        <v>128</v>
      </c>
      <c r="BC27">
        <f>+BB27+2</f>
        <v>130</v>
      </c>
      <c r="BD27">
        <f>+BC27+1</f>
        <v>131</v>
      </c>
    </row>
    <row r="32" spans="1:10" ht="12.75">
      <c r="A32" t="s">
        <v>1187</v>
      </c>
      <c r="B32" t="s">
        <v>2211</v>
      </c>
      <c r="C32" t="s">
        <v>772</v>
      </c>
      <c r="D32" t="s">
        <v>797</v>
      </c>
      <c r="E32" t="s">
        <v>798</v>
      </c>
      <c r="F32" t="s">
        <v>36</v>
      </c>
      <c r="G32" t="s">
        <v>1153</v>
      </c>
      <c r="H32" t="s">
        <v>878</v>
      </c>
      <c r="I32" t="s">
        <v>758</v>
      </c>
      <c r="J32" t="s">
        <v>759</v>
      </c>
    </row>
    <row r="33" spans="1:11" ht="12.75">
      <c r="A33">
        <v>14</v>
      </c>
      <c r="C33">
        <v>3</v>
      </c>
      <c r="D33">
        <v>10</v>
      </c>
      <c r="E33">
        <v>3</v>
      </c>
      <c r="F33">
        <v>17</v>
      </c>
      <c r="G33">
        <v>3</v>
      </c>
      <c r="H33">
        <v>12</v>
      </c>
      <c r="J33">
        <f>SUM(A33:I33)</f>
        <v>62</v>
      </c>
      <c r="K33" t="s">
        <v>799</v>
      </c>
    </row>
    <row r="34" spans="6:11" ht="12.75">
      <c r="F34">
        <v>11</v>
      </c>
      <c r="J34">
        <f aca="true" t="shared" si="4" ref="J34:J44">SUM(A34:I34)</f>
        <v>11</v>
      </c>
      <c r="K34" s="49">
        <v>37925</v>
      </c>
    </row>
    <row r="35" spans="4:11" ht="12.75">
      <c r="D35">
        <v>11</v>
      </c>
      <c r="E35">
        <v>5</v>
      </c>
      <c r="J35">
        <f t="shared" si="4"/>
        <v>16</v>
      </c>
      <c r="K35" s="49">
        <v>37946</v>
      </c>
    </row>
    <row r="36" spans="4:11" ht="12.75">
      <c r="D36">
        <v>7</v>
      </c>
      <c r="E36">
        <v>4</v>
      </c>
      <c r="G36">
        <v>6</v>
      </c>
      <c r="J36">
        <f t="shared" si="4"/>
        <v>17</v>
      </c>
      <c r="K36" s="49">
        <v>37953</v>
      </c>
    </row>
    <row r="37" spans="6:11" ht="12.75">
      <c r="F37">
        <v>9</v>
      </c>
      <c r="J37">
        <f t="shared" si="4"/>
        <v>9</v>
      </c>
      <c r="K37" s="49">
        <v>37956</v>
      </c>
    </row>
    <row r="38" spans="4:11" ht="12.75">
      <c r="D38">
        <v>3</v>
      </c>
      <c r="E38">
        <v>2</v>
      </c>
      <c r="J38">
        <f t="shared" si="4"/>
        <v>5</v>
      </c>
      <c r="K38" s="49">
        <v>37967</v>
      </c>
    </row>
    <row r="39" spans="2:11" ht="12.75">
      <c r="B39">
        <v>2</v>
      </c>
      <c r="J39">
        <f t="shared" si="4"/>
        <v>2</v>
      </c>
      <c r="K39" s="49">
        <v>37970</v>
      </c>
    </row>
    <row r="40" spans="4:11" ht="12.75">
      <c r="D40">
        <v>1</v>
      </c>
      <c r="J40">
        <f t="shared" si="4"/>
        <v>1</v>
      </c>
      <c r="K40" s="49">
        <v>38032</v>
      </c>
    </row>
    <row r="41" spans="2:11" ht="12.75">
      <c r="B41">
        <v>2</v>
      </c>
      <c r="J41">
        <f t="shared" si="4"/>
        <v>2</v>
      </c>
      <c r="K41" s="49">
        <v>38078</v>
      </c>
    </row>
    <row r="42" spans="4:11" ht="12.75">
      <c r="D42">
        <v>3</v>
      </c>
      <c r="J42">
        <f t="shared" si="4"/>
        <v>3</v>
      </c>
      <c r="K42" s="49">
        <v>38103</v>
      </c>
    </row>
    <row r="43" spans="4:11" ht="12.75">
      <c r="D43">
        <v>8</v>
      </c>
      <c r="G43">
        <v>5</v>
      </c>
      <c r="J43">
        <f t="shared" si="4"/>
        <v>13</v>
      </c>
      <c r="K43" t="s">
        <v>771</v>
      </c>
    </row>
    <row r="44" spans="8:11" ht="12.75">
      <c r="H44">
        <v>5</v>
      </c>
      <c r="J44">
        <f t="shared" si="4"/>
        <v>5</v>
      </c>
      <c r="K44" t="s">
        <v>800</v>
      </c>
    </row>
    <row r="45" spans="1:11" ht="12.75">
      <c r="A45" s="51">
        <v>43</v>
      </c>
      <c r="B45" s="51">
        <v>23</v>
      </c>
      <c r="C45" s="51">
        <v>17</v>
      </c>
      <c r="D45" s="51"/>
      <c r="E45" s="51"/>
      <c r="F45" s="51"/>
      <c r="G45" s="51"/>
      <c r="H45" s="51"/>
      <c r="I45" s="51">
        <v>22</v>
      </c>
      <c r="J45">
        <f>SUM(A45:I45)</f>
        <v>105</v>
      </c>
      <c r="K45" t="s">
        <v>801</v>
      </c>
    </row>
    <row r="46" spans="1:9" ht="12.75">
      <c r="A46">
        <f aca="true" t="shared" si="5" ref="A46:F46">SUM(A33:A45)</f>
        <v>57</v>
      </c>
      <c r="B46">
        <f t="shared" si="5"/>
        <v>27</v>
      </c>
      <c r="C46">
        <f t="shared" si="5"/>
        <v>20</v>
      </c>
      <c r="D46">
        <f t="shared" si="5"/>
        <v>43</v>
      </c>
      <c r="E46">
        <f t="shared" si="5"/>
        <v>14</v>
      </c>
      <c r="F46">
        <f t="shared" si="5"/>
        <v>37</v>
      </c>
      <c r="G46">
        <f>SUM(G33:G45)</f>
        <v>14</v>
      </c>
      <c r="H46">
        <f>SUM(H33:H45)</f>
        <v>17</v>
      </c>
      <c r="I46">
        <f>SUM(I33:I45)</f>
        <v>22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55"/>
  <sheetViews>
    <sheetView workbookViewId="0" topLeftCell="A1">
      <selection activeCell="A1" sqref="A1"/>
    </sheetView>
  </sheetViews>
  <sheetFormatPr defaultColWidth="9.140625" defaultRowHeight="12.75"/>
  <cols>
    <col min="1" max="1" width="7.28125" style="1" customWidth="1"/>
    <col min="2" max="2" width="48.57421875" style="2" customWidth="1"/>
    <col min="3" max="4" width="20.140625" style="3" customWidth="1"/>
    <col min="5" max="5" width="10.140625" style="3" customWidth="1"/>
    <col min="6" max="6" width="23.8515625" style="3" customWidth="1"/>
    <col min="7" max="7" width="11.00390625" style="3" customWidth="1"/>
    <col min="8" max="8" width="16.7109375" style="3" customWidth="1"/>
    <col min="9" max="9" width="11.00390625" style="2" customWidth="1"/>
    <col min="10" max="11" width="11.00390625" style="3" customWidth="1"/>
    <col min="12" max="16384" width="13.140625" style="2" customWidth="1"/>
  </cols>
  <sheetData>
    <row r="1" spans="1:11" ht="52.5">
      <c r="A1" s="7" t="s">
        <v>1497</v>
      </c>
      <c r="B1" s="7" t="s">
        <v>2190</v>
      </c>
      <c r="C1" s="7" t="s">
        <v>2192</v>
      </c>
      <c r="D1" s="7" t="s">
        <v>1500</v>
      </c>
      <c r="E1" s="7" t="s">
        <v>1501</v>
      </c>
      <c r="F1" s="9" t="s">
        <v>873</v>
      </c>
      <c r="G1" s="9" t="s">
        <v>638</v>
      </c>
      <c r="H1" s="9" t="s">
        <v>639</v>
      </c>
      <c r="I1" s="9" t="s">
        <v>622</v>
      </c>
      <c r="J1" s="9" t="s">
        <v>623</v>
      </c>
      <c r="K1" s="9" t="s">
        <v>329</v>
      </c>
    </row>
    <row r="2" spans="1:11" ht="12.75">
      <c r="A2" s="53">
        <v>1</v>
      </c>
      <c r="B2" s="54" t="s">
        <v>1191</v>
      </c>
      <c r="C2" s="55" t="s">
        <v>722</v>
      </c>
      <c r="D2" s="55"/>
      <c r="E2" s="56"/>
      <c r="F2" s="57" t="s">
        <v>1964</v>
      </c>
      <c r="G2" s="55"/>
      <c r="H2" s="55" t="s">
        <v>1332</v>
      </c>
      <c r="I2" s="54"/>
      <c r="J2" s="55" t="s">
        <v>1076</v>
      </c>
      <c r="K2" s="56">
        <v>37869</v>
      </c>
    </row>
    <row r="3" spans="1:11" ht="12.75">
      <c r="A3" s="53">
        <v>2</v>
      </c>
      <c r="B3" s="54" t="s">
        <v>936</v>
      </c>
      <c r="C3" s="55" t="s">
        <v>1192</v>
      </c>
      <c r="D3" s="55"/>
      <c r="E3" s="56"/>
      <c r="F3" s="57" t="s">
        <v>1965</v>
      </c>
      <c r="G3" s="55"/>
      <c r="H3" s="55" t="s">
        <v>1332</v>
      </c>
      <c r="I3" s="54"/>
      <c r="J3" s="55" t="s">
        <v>1076</v>
      </c>
      <c r="K3" s="56">
        <v>37869</v>
      </c>
    </row>
    <row r="4" spans="1:11" ht="12.75">
      <c r="A4" s="53">
        <v>3</v>
      </c>
      <c r="B4" s="54" t="s">
        <v>27</v>
      </c>
      <c r="C4" s="55" t="s">
        <v>1192</v>
      </c>
      <c r="D4" s="55"/>
      <c r="E4" s="56"/>
      <c r="F4" s="57" t="s">
        <v>1966</v>
      </c>
      <c r="G4" s="55"/>
      <c r="H4" s="55" t="s">
        <v>1332</v>
      </c>
      <c r="I4" s="54"/>
      <c r="J4" s="55" t="s">
        <v>1076</v>
      </c>
      <c r="K4" s="56">
        <v>37869</v>
      </c>
    </row>
    <row r="5" spans="1:11" ht="52.5">
      <c r="A5" s="53">
        <v>4</v>
      </c>
      <c r="B5" s="54" t="s">
        <v>28</v>
      </c>
      <c r="C5" s="55" t="s">
        <v>1192</v>
      </c>
      <c r="D5" s="55" t="s">
        <v>328</v>
      </c>
      <c r="E5" s="56" t="s">
        <v>770</v>
      </c>
      <c r="F5" s="57" t="s">
        <v>1432</v>
      </c>
      <c r="G5" s="55"/>
      <c r="H5" s="55" t="s">
        <v>1252</v>
      </c>
      <c r="I5" s="56">
        <v>38245</v>
      </c>
      <c r="J5" s="55" t="s">
        <v>1276</v>
      </c>
      <c r="K5" s="56">
        <v>38265</v>
      </c>
    </row>
    <row r="6" spans="1:11" ht="12.75">
      <c r="A6" s="53">
        <v>5</v>
      </c>
      <c r="B6" s="54" t="s">
        <v>937</v>
      </c>
      <c r="C6" s="55" t="s">
        <v>1192</v>
      </c>
      <c r="D6" s="55"/>
      <c r="E6" s="56"/>
      <c r="F6" s="57" t="s">
        <v>1967</v>
      </c>
      <c r="G6" s="55"/>
      <c r="H6" s="55" t="s">
        <v>1332</v>
      </c>
      <c r="I6" s="54"/>
      <c r="J6" s="55" t="s">
        <v>1076</v>
      </c>
      <c r="K6" s="56">
        <v>37869</v>
      </c>
    </row>
    <row r="7" spans="1:11" ht="12.75">
      <c r="A7" s="53">
        <v>6</v>
      </c>
      <c r="B7" s="54" t="s">
        <v>609</v>
      </c>
      <c r="C7" s="55" t="s">
        <v>152</v>
      </c>
      <c r="D7" s="55"/>
      <c r="E7" s="56"/>
      <c r="F7" s="57" t="s">
        <v>1968</v>
      </c>
      <c r="G7" s="55"/>
      <c r="H7" s="55" t="s">
        <v>1332</v>
      </c>
      <c r="I7" s="54"/>
      <c r="J7" s="55" t="s">
        <v>1076</v>
      </c>
      <c r="K7" s="56">
        <v>37869</v>
      </c>
    </row>
    <row r="8" spans="1:11" ht="12.75">
      <c r="A8" s="53">
        <v>7</v>
      </c>
      <c r="B8" s="54" t="s">
        <v>610</v>
      </c>
      <c r="C8" s="55" t="s">
        <v>152</v>
      </c>
      <c r="D8" s="55"/>
      <c r="E8" s="56"/>
      <c r="F8" s="57" t="s">
        <v>1969</v>
      </c>
      <c r="G8" s="55"/>
      <c r="H8" s="55" t="s">
        <v>1332</v>
      </c>
      <c r="I8" s="54"/>
      <c r="J8" s="55" t="s">
        <v>1076</v>
      </c>
      <c r="K8" s="56">
        <v>37869</v>
      </c>
    </row>
    <row r="9" spans="1:11" ht="52.5">
      <c r="A9" s="53">
        <v>8</v>
      </c>
      <c r="B9" s="54" t="s">
        <v>474</v>
      </c>
      <c r="C9" s="55" t="s">
        <v>152</v>
      </c>
      <c r="D9" s="55" t="s">
        <v>326</v>
      </c>
      <c r="E9" s="56" t="s">
        <v>769</v>
      </c>
      <c r="F9" s="154" t="s">
        <v>37</v>
      </c>
      <c r="G9" s="155"/>
      <c r="H9" s="55" t="s">
        <v>16</v>
      </c>
      <c r="I9" s="54"/>
      <c r="J9" s="147" t="s">
        <v>278</v>
      </c>
      <c r="K9" s="56">
        <v>38181</v>
      </c>
    </row>
    <row r="10" spans="1:11" ht="12.75">
      <c r="A10" s="53">
        <v>9</v>
      </c>
      <c r="B10" s="54" t="s">
        <v>475</v>
      </c>
      <c r="C10" s="55" t="s">
        <v>152</v>
      </c>
      <c r="D10" s="55"/>
      <c r="E10" s="56"/>
      <c r="F10" s="57" t="s">
        <v>1970</v>
      </c>
      <c r="G10" s="55"/>
      <c r="H10" s="55" t="s">
        <v>1332</v>
      </c>
      <c r="I10" s="54"/>
      <c r="J10" s="55" t="s">
        <v>1076</v>
      </c>
      <c r="K10" s="56">
        <v>37869</v>
      </c>
    </row>
    <row r="11" spans="1:11" ht="12.75">
      <c r="A11" s="53">
        <v>10</v>
      </c>
      <c r="B11" s="54" t="s">
        <v>476</v>
      </c>
      <c r="C11" s="55" t="s">
        <v>1962</v>
      </c>
      <c r="D11" s="55"/>
      <c r="E11" s="56"/>
      <c r="F11" s="57" t="s">
        <v>1972</v>
      </c>
      <c r="G11" s="56"/>
      <c r="H11" s="55" t="s">
        <v>1332</v>
      </c>
      <c r="I11" s="54"/>
      <c r="J11" s="55" t="s">
        <v>1076</v>
      </c>
      <c r="K11" s="56">
        <v>37869</v>
      </c>
    </row>
    <row r="12" spans="1:11" ht="12.75">
      <c r="A12" s="53">
        <v>11</v>
      </c>
      <c r="B12" s="54" t="s">
        <v>477</v>
      </c>
      <c r="C12" s="55" t="s">
        <v>1405</v>
      </c>
      <c r="D12" s="55"/>
      <c r="E12" s="56"/>
      <c r="F12" s="57" t="s">
        <v>1973</v>
      </c>
      <c r="G12" s="55"/>
      <c r="H12" s="55" t="s">
        <v>1332</v>
      </c>
      <c r="I12" s="54"/>
      <c r="J12" s="55" t="s">
        <v>1076</v>
      </c>
      <c r="K12" s="56">
        <v>37869</v>
      </c>
    </row>
    <row r="13" spans="1:11" ht="105">
      <c r="A13" s="53">
        <v>12</v>
      </c>
      <c r="B13" s="54" t="s">
        <v>364</v>
      </c>
      <c r="C13" s="55" t="s">
        <v>885</v>
      </c>
      <c r="D13" s="55" t="s">
        <v>327</v>
      </c>
      <c r="E13" s="56">
        <v>37970</v>
      </c>
      <c r="F13" s="57" t="s">
        <v>2345</v>
      </c>
      <c r="G13" s="56"/>
      <c r="H13" s="55" t="s">
        <v>840</v>
      </c>
      <c r="I13" s="56">
        <v>38037</v>
      </c>
      <c r="J13" s="147" t="s">
        <v>419</v>
      </c>
      <c r="K13" s="56">
        <v>38061</v>
      </c>
    </row>
    <row r="14" spans="1:11" ht="12.75">
      <c r="A14" s="53">
        <v>13</v>
      </c>
      <c r="B14" s="54" t="s">
        <v>365</v>
      </c>
      <c r="C14" s="55" t="s">
        <v>885</v>
      </c>
      <c r="D14" s="55"/>
      <c r="E14" s="56"/>
      <c r="F14" s="57" t="s">
        <v>1974</v>
      </c>
      <c r="G14" s="55"/>
      <c r="H14" s="55" t="s">
        <v>1332</v>
      </c>
      <c r="I14" s="54"/>
      <c r="J14" s="55" t="s">
        <v>1076</v>
      </c>
      <c r="K14" s="56">
        <v>37869</v>
      </c>
    </row>
    <row r="15" spans="1:11" ht="12.75">
      <c r="A15" s="53">
        <v>14</v>
      </c>
      <c r="B15" s="54" t="s">
        <v>1120</v>
      </c>
      <c r="C15" s="55" t="s">
        <v>366</v>
      </c>
      <c r="D15" s="55"/>
      <c r="E15" s="56"/>
      <c r="F15" s="66" t="s">
        <v>1120</v>
      </c>
      <c r="G15" s="55"/>
      <c r="H15" s="55" t="s">
        <v>1332</v>
      </c>
      <c r="I15" s="54"/>
      <c r="J15" s="55" t="s">
        <v>1120</v>
      </c>
      <c r="K15" s="56">
        <v>37869</v>
      </c>
    </row>
    <row r="16" spans="1:11" ht="12.75">
      <c r="A16" s="53">
        <v>15</v>
      </c>
      <c r="B16" s="54" t="s">
        <v>1121</v>
      </c>
      <c r="C16" s="55" t="s">
        <v>913</v>
      </c>
      <c r="D16" s="55"/>
      <c r="E16" s="56"/>
      <c r="F16" s="57" t="s">
        <v>1975</v>
      </c>
      <c r="G16" s="55"/>
      <c r="H16" s="55" t="s">
        <v>1332</v>
      </c>
      <c r="I16" s="54"/>
      <c r="J16" s="55" t="s">
        <v>1076</v>
      </c>
      <c r="K16" s="56">
        <v>37869</v>
      </c>
    </row>
    <row r="17" spans="1:11" ht="12.75">
      <c r="A17" s="53">
        <v>16</v>
      </c>
      <c r="B17" s="54" t="s">
        <v>1113</v>
      </c>
      <c r="C17" s="55" t="s">
        <v>913</v>
      </c>
      <c r="D17" s="55"/>
      <c r="E17" s="56"/>
      <c r="F17" s="57" t="s">
        <v>1976</v>
      </c>
      <c r="G17" s="55"/>
      <c r="H17" s="55" t="s">
        <v>1332</v>
      </c>
      <c r="I17" s="54"/>
      <c r="J17" s="55" t="s">
        <v>1076</v>
      </c>
      <c r="K17" s="56">
        <v>37869</v>
      </c>
    </row>
    <row r="18" spans="1:11" ht="12.75">
      <c r="A18" s="53">
        <v>17</v>
      </c>
      <c r="B18" s="54" t="s">
        <v>1114</v>
      </c>
      <c r="C18" s="55" t="s">
        <v>913</v>
      </c>
      <c r="D18" s="55"/>
      <c r="E18" s="56"/>
      <c r="F18" s="57" t="s">
        <v>1977</v>
      </c>
      <c r="G18" s="55"/>
      <c r="H18" s="55" t="s">
        <v>1332</v>
      </c>
      <c r="I18" s="54"/>
      <c r="J18" s="55" t="s">
        <v>1076</v>
      </c>
      <c r="K18" s="56">
        <v>37869</v>
      </c>
    </row>
    <row r="19" spans="1:11" ht="12.75">
      <c r="A19" s="53">
        <v>18</v>
      </c>
      <c r="B19" s="54" t="s">
        <v>619</v>
      </c>
      <c r="C19" s="55" t="s">
        <v>913</v>
      </c>
      <c r="D19" s="55"/>
      <c r="E19" s="56"/>
      <c r="F19" s="57" t="s">
        <v>1978</v>
      </c>
      <c r="G19" s="55"/>
      <c r="H19" s="55" t="s">
        <v>1332</v>
      </c>
      <c r="I19" s="67"/>
      <c r="J19" s="55" t="s">
        <v>1076</v>
      </c>
      <c r="K19" s="56">
        <v>37869</v>
      </c>
    </row>
    <row r="20" spans="1:11" ht="12.75">
      <c r="A20" s="53">
        <v>19</v>
      </c>
      <c r="B20" s="54" t="s">
        <v>620</v>
      </c>
      <c r="C20" s="55" t="s">
        <v>913</v>
      </c>
      <c r="D20" s="55"/>
      <c r="E20" s="56"/>
      <c r="F20" s="57" t="s">
        <v>1979</v>
      </c>
      <c r="G20" s="55"/>
      <c r="H20" s="55" t="s">
        <v>1332</v>
      </c>
      <c r="I20" s="67"/>
      <c r="J20" s="55" t="s">
        <v>1076</v>
      </c>
      <c r="K20" s="56">
        <v>37869</v>
      </c>
    </row>
    <row r="21" spans="1:11" ht="12.75">
      <c r="A21" s="53">
        <v>20</v>
      </c>
      <c r="B21" s="54" t="s">
        <v>686</v>
      </c>
      <c r="C21" s="55" t="s">
        <v>366</v>
      </c>
      <c r="D21" s="55"/>
      <c r="E21" s="56"/>
      <c r="F21" s="57" t="s">
        <v>1980</v>
      </c>
      <c r="G21" s="56"/>
      <c r="H21" s="55" t="s">
        <v>1332</v>
      </c>
      <c r="I21" s="54"/>
      <c r="J21" s="55" t="s">
        <v>1076</v>
      </c>
      <c r="K21" s="56">
        <v>37869</v>
      </c>
    </row>
    <row r="22" spans="1:11" ht="12.75">
      <c r="A22" s="53">
        <v>21</v>
      </c>
      <c r="B22" s="54" t="s">
        <v>265</v>
      </c>
      <c r="C22" s="55" t="s">
        <v>914</v>
      </c>
      <c r="D22" s="55"/>
      <c r="E22" s="56"/>
      <c r="F22" s="57" t="s">
        <v>1981</v>
      </c>
      <c r="G22" s="55"/>
      <c r="H22" s="55" t="s">
        <v>1332</v>
      </c>
      <c r="I22" s="54"/>
      <c r="J22" s="55" t="s">
        <v>1076</v>
      </c>
      <c r="K22" s="56">
        <v>37869</v>
      </c>
    </row>
    <row r="23" spans="1:11" ht="12.75">
      <c r="A23" s="53">
        <v>22</v>
      </c>
      <c r="B23" s="54" t="s">
        <v>266</v>
      </c>
      <c r="C23" s="55" t="s">
        <v>914</v>
      </c>
      <c r="D23" s="55"/>
      <c r="E23" s="56"/>
      <c r="F23" s="57" t="s">
        <v>1982</v>
      </c>
      <c r="G23" s="56"/>
      <c r="H23" s="55" t="s">
        <v>1332</v>
      </c>
      <c r="I23" s="54"/>
      <c r="J23" s="55" t="s">
        <v>1076</v>
      </c>
      <c r="K23" s="56">
        <v>37869</v>
      </c>
    </row>
    <row r="24" spans="1:11" ht="52.5">
      <c r="A24" s="53">
        <v>23</v>
      </c>
      <c r="B24" s="54" t="s">
        <v>212</v>
      </c>
      <c r="C24" s="55" t="s">
        <v>152</v>
      </c>
      <c r="D24" s="55" t="s">
        <v>326</v>
      </c>
      <c r="E24" s="56" t="s">
        <v>769</v>
      </c>
      <c r="F24" s="154" t="s">
        <v>38</v>
      </c>
      <c r="G24" s="55"/>
      <c r="H24" s="55" t="s">
        <v>16</v>
      </c>
      <c r="I24" s="54"/>
      <c r="J24" s="147" t="s">
        <v>278</v>
      </c>
      <c r="K24" s="56">
        <v>38181</v>
      </c>
    </row>
    <row r="25" spans="1:11" ht="12.75">
      <c r="A25" s="53">
        <v>24</v>
      </c>
      <c r="B25" s="54" t="s">
        <v>322</v>
      </c>
      <c r="C25" s="55" t="s">
        <v>1405</v>
      </c>
      <c r="D25" s="55"/>
      <c r="E25" s="56"/>
      <c r="F25" s="57" t="s">
        <v>1983</v>
      </c>
      <c r="G25" s="55"/>
      <c r="H25" s="55" t="s">
        <v>1332</v>
      </c>
      <c r="I25" s="54"/>
      <c r="J25" s="55" t="s">
        <v>1076</v>
      </c>
      <c r="K25" s="56">
        <v>37869</v>
      </c>
    </row>
    <row r="26" spans="1:11" ht="12.75">
      <c r="A26" s="53">
        <v>25</v>
      </c>
      <c r="B26" s="54" t="s">
        <v>323</v>
      </c>
      <c r="C26" s="55" t="s">
        <v>1405</v>
      </c>
      <c r="D26" s="55"/>
      <c r="E26" s="56"/>
      <c r="F26" s="57" t="s">
        <v>1984</v>
      </c>
      <c r="G26" s="56"/>
      <c r="H26" s="55" t="s">
        <v>1332</v>
      </c>
      <c r="I26" s="54"/>
      <c r="J26" s="55" t="s">
        <v>1076</v>
      </c>
      <c r="K26" s="56">
        <v>37869</v>
      </c>
    </row>
    <row r="27" spans="1:11" ht="12.75">
      <c r="A27" s="53">
        <v>26</v>
      </c>
      <c r="B27" s="54" t="s">
        <v>324</v>
      </c>
      <c r="C27" s="55" t="s">
        <v>1405</v>
      </c>
      <c r="D27" s="55"/>
      <c r="E27" s="56"/>
      <c r="F27" s="57" t="s">
        <v>1985</v>
      </c>
      <c r="G27" s="55"/>
      <c r="H27" s="55" t="s">
        <v>1332</v>
      </c>
      <c r="I27" s="54"/>
      <c r="J27" s="55" t="s">
        <v>1076</v>
      </c>
      <c r="K27" s="56">
        <v>37869</v>
      </c>
    </row>
    <row r="28" spans="1:11" ht="12.75">
      <c r="A28" s="53">
        <v>27</v>
      </c>
      <c r="B28" s="54" t="s">
        <v>325</v>
      </c>
      <c r="C28" s="55" t="s">
        <v>366</v>
      </c>
      <c r="D28" s="55"/>
      <c r="E28" s="56"/>
      <c r="F28" s="57" t="s">
        <v>1986</v>
      </c>
      <c r="G28" s="56"/>
      <c r="H28" s="55" t="s">
        <v>1332</v>
      </c>
      <c r="I28" s="54"/>
      <c r="J28" s="55" t="s">
        <v>1076</v>
      </c>
      <c r="K28" s="56">
        <v>37869</v>
      </c>
    </row>
    <row r="29" spans="1:11" ht="12.75">
      <c r="A29" s="21"/>
      <c r="B29" s="11"/>
      <c r="C29" s="12"/>
      <c r="D29" s="12"/>
      <c r="E29" s="10"/>
      <c r="F29" s="10"/>
      <c r="G29" s="12"/>
      <c r="H29" s="12"/>
      <c r="I29" s="11"/>
      <c r="J29" s="44" t="s">
        <v>1023</v>
      </c>
      <c r="K29" s="5">
        <v>27</v>
      </c>
    </row>
    <row r="30" spans="2:11" ht="12.75">
      <c r="B30" s="1"/>
      <c r="G30" s="12"/>
      <c r="H30" s="12"/>
      <c r="I30" s="11"/>
      <c r="J30" s="44" t="s">
        <v>1024</v>
      </c>
      <c r="K30" s="5">
        <v>27</v>
      </c>
    </row>
    <row r="31" spans="2:11" ht="12.75">
      <c r="B31" s="1"/>
      <c r="G31" s="12"/>
      <c r="H31" s="12"/>
      <c r="I31" s="11"/>
      <c r="J31" s="21"/>
      <c r="K31" s="12"/>
    </row>
    <row r="32" spans="7:11" ht="12.75">
      <c r="G32" s="12"/>
      <c r="H32" s="12"/>
      <c r="I32" s="11"/>
      <c r="J32" s="12"/>
      <c r="K32" s="12"/>
    </row>
    <row r="33" spans="7:11" ht="12.75">
      <c r="G33" s="12"/>
      <c r="H33" s="12"/>
      <c r="I33" s="11"/>
      <c r="J33" s="12"/>
      <c r="K33" s="12"/>
    </row>
    <row r="34" spans="7:11" ht="12.75">
      <c r="G34" s="12"/>
      <c r="H34" s="12"/>
      <c r="I34" s="11"/>
      <c r="J34" s="12"/>
      <c r="K34" s="12"/>
    </row>
    <row r="35" spans="7:11" ht="12.75">
      <c r="G35" s="12"/>
      <c r="H35" s="12"/>
      <c r="I35" s="11"/>
      <c r="J35" s="12"/>
      <c r="K35" s="12"/>
    </row>
    <row r="36" spans="7:11" ht="12.75">
      <c r="G36" s="12"/>
      <c r="H36" s="12"/>
      <c r="I36" s="11"/>
      <c r="J36" s="12"/>
      <c r="K36" s="12"/>
    </row>
    <row r="37" spans="7:11" ht="12.75">
      <c r="G37" s="12"/>
      <c r="H37" s="12"/>
      <c r="I37" s="11"/>
      <c r="J37" s="12"/>
      <c r="K37" s="12"/>
    </row>
    <row r="38" spans="7:11" ht="12.75">
      <c r="G38" s="12"/>
      <c r="H38" s="12"/>
      <c r="I38" s="11"/>
      <c r="J38" s="12"/>
      <c r="K38" s="12"/>
    </row>
    <row r="39" spans="7:11" ht="12.75">
      <c r="G39" s="12"/>
      <c r="H39" s="12"/>
      <c r="I39" s="11"/>
      <c r="J39" s="12"/>
      <c r="K39" s="12"/>
    </row>
    <row r="40" spans="7:11" ht="12.75">
      <c r="G40" s="12"/>
      <c r="H40" s="12"/>
      <c r="I40" s="11"/>
      <c r="J40" s="12"/>
      <c r="K40" s="12"/>
    </row>
    <row r="41" spans="7:11" ht="12.75">
      <c r="G41" s="12"/>
      <c r="H41" s="12"/>
      <c r="I41" s="11"/>
      <c r="J41" s="12"/>
      <c r="K41" s="12"/>
    </row>
    <row r="42" spans="7:11" ht="12.75">
      <c r="G42" s="12"/>
      <c r="H42" s="12"/>
      <c r="I42" s="11"/>
      <c r="J42" s="12"/>
      <c r="K42" s="12"/>
    </row>
    <row r="43" spans="7:11" ht="12.75">
      <c r="G43" s="12"/>
      <c r="H43" s="12"/>
      <c r="I43" s="11"/>
      <c r="J43" s="12"/>
      <c r="K43" s="12"/>
    </row>
    <row r="44" spans="7:11" ht="12.75">
      <c r="G44" s="12"/>
      <c r="H44" s="12"/>
      <c r="I44" s="11"/>
      <c r="J44" s="12"/>
      <c r="K44" s="12"/>
    </row>
    <row r="45" spans="7:11" ht="12.75">
      <c r="G45" s="12"/>
      <c r="H45" s="12"/>
      <c r="J45" s="12"/>
      <c r="K45" s="12"/>
    </row>
    <row r="46" spans="7:11" ht="12.75">
      <c r="G46" s="12"/>
      <c r="H46" s="12"/>
      <c r="J46" s="12"/>
      <c r="K46" s="12"/>
    </row>
    <row r="47" spans="7:11" ht="12.75">
      <c r="G47" s="12"/>
      <c r="H47" s="12"/>
      <c r="J47" s="12"/>
      <c r="K47" s="12"/>
    </row>
    <row r="48" spans="7:11" ht="12.75">
      <c r="G48" s="12"/>
      <c r="H48" s="12"/>
      <c r="J48" s="12"/>
      <c r="K48" s="12"/>
    </row>
    <row r="49" spans="7:11" ht="12.75">
      <c r="G49" s="12"/>
      <c r="H49" s="12"/>
      <c r="J49" s="12"/>
      <c r="K49" s="12"/>
    </row>
    <row r="50" spans="7:11" ht="12.75">
      <c r="G50" s="12"/>
      <c r="H50" s="12"/>
      <c r="J50" s="12"/>
      <c r="K50" s="12"/>
    </row>
    <row r="51" spans="7:11" ht="12.75">
      <c r="G51" s="12"/>
      <c r="H51" s="12"/>
      <c r="J51" s="12"/>
      <c r="K51" s="12"/>
    </row>
    <row r="52" spans="7:11" ht="12.75">
      <c r="G52" s="12"/>
      <c r="H52" s="12"/>
      <c r="J52" s="12"/>
      <c r="K52" s="12"/>
    </row>
    <row r="53" spans="7:11" ht="12.75">
      <c r="G53" s="12"/>
      <c r="H53" s="12"/>
      <c r="J53" s="12"/>
      <c r="K53" s="12"/>
    </row>
    <row r="54" spans="7:11" ht="12.75">
      <c r="G54" s="12"/>
      <c r="H54" s="12"/>
      <c r="J54" s="12"/>
      <c r="K54" s="12"/>
    </row>
    <row r="55" spans="7:11" ht="12.75">
      <c r="G55" s="12"/>
      <c r="H55" s="12"/>
      <c r="J55" s="12"/>
      <c r="K55" s="12"/>
    </row>
  </sheetData>
  <hyperlinks>
    <hyperlink ref="A21" r:id="rId1" display="GBM PDR RFAs\GBM PDR RFA 20.doc"/>
    <hyperlink ref="A2" r:id="rId2" display="      Request For Action Number:  1"/>
    <hyperlink ref="A3" r:id="rId3" display="GBM PDR RFAs\GBM PDR RFA 2.doc"/>
    <hyperlink ref="A4" r:id="rId4" display="GBM PDR RFAs\GBM PDR RFA 3.doc"/>
    <hyperlink ref="A5" r:id="rId5" display="      Request For Action Number:  4"/>
    <hyperlink ref="A6" r:id="rId6" display="GBM PDR RFAs\GBM PDR RFA 5.doc"/>
    <hyperlink ref="A7" r:id="rId7" display="GBM PDR RFAs\GBM PDR RFA 6.doc"/>
    <hyperlink ref="A8" r:id="rId8" display="GBM PDR RFAs\GBM PDR RFA 7.doc"/>
    <hyperlink ref="A9" r:id="rId9" display="GBM PDR RFAs\GBM PDR RFA 8.doc"/>
    <hyperlink ref="A10" r:id="rId10" display="GBM PDR RFAs\GBM PDR RFA 9.doc"/>
    <hyperlink ref="A11" r:id="rId11" display="GBM PDR RFAs\GBM PDR RFA 10.doc"/>
    <hyperlink ref="A12" r:id="rId12" display="GBM PDR RFAs\GBM PDR RFA 11.doc"/>
    <hyperlink ref="A13" r:id="rId13" display="GBM PDR RFAs\GBM PDR RFA 12.doc"/>
    <hyperlink ref="A14" r:id="rId14" display="      Request For Action Number:  13"/>
    <hyperlink ref="A15" r:id="rId15" display="GBM PDR RFAs\GBM PDR RFA 14.doc"/>
    <hyperlink ref="A16" r:id="rId16" display="GBM PDR RFAs\GBM PDR RFA 15.doc"/>
    <hyperlink ref="A17" r:id="rId17" display="GBM PDR RFAs\GBM PDR RFA 16.doc"/>
    <hyperlink ref="A18" r:id="rId18" display="GBM PDR RFAs\GBM PDR RFA 17.doc"/>
    <hyperlink ref="A19" r:id="rId19" display="GBM PDR RFAs\GBM PDR RFA 18.doc"/>
    <hyperlink ref="A20" r:id="rId20" display="GBM PDR RFAs\GBM PDR RFA 19.doc"/>
    <hyperlink ref="A22" r:id="rId21" display="GBM PDR RFAs\GBM PDR RFA 21.doc"/>
    <hyperlink ref="A23" r:id="rId22" display="GBM PDR RFAs\GBM PDR RFA 22.doc"/>
    <hyperlink ref="A24" r:id="rId23" display="GBM PDR RFAs\GBM PDR RFA 23.doc"/>
    <hyperlink ref="A25" r:id="rId24" display="GBM PDR RFAs\GBM PDR RFA 24.doc"/>
    <hyperlink ref="A26" r:id="rId25" display="GBM PDR RFAs\GBM PDR RFA 25.doc"/>
    <hyperlink ref="A27" r:id="rId26" display="GBM PDR RFAs\GBM PDR RFA 26.doc"/>
    <hyperlink ref="A28" r:id="rId27" display="GBM PDR RFAs\GBM PDR RFA 27.doc"/>
    <hyperlink ref="F2" r:id="rId28" display="GBM PDR RFA 1 Response.doc"/>
    <hyperlink ref="F3" r:id="rId29" display="GBM PDR RFA 2 Response.doc"/>
    <hyperlink ref="F4" r:id="rId30" display="GBM PDR RFA 3 Response.doc"/>
    <hyperlink ref="F5" r:id="rId31" display="GBM PDR RFA 4 Response RevA.doc"/>
    <hyperlink ref="F6" r:id="rId32" display="GBM PDR RFA 5 Response.doc"/>
    <hyperlink ref="F7" r:id="rId33" display="GBM PDR RFA 6 Response.doc"/>
    <hyperlink ref="F8" r:id="rId34" display="GBM PDR RFA 7 Response.doc"/>
    <hyperlink ref="F9" r:id="rId35" display="GBM PDR RFA 8 Response.doc"/>
    <hyperlink ref="F10" r:id="rId36" display="GBM PDR RFA 9 Response.doc"/>
    <hyperlink ref="F11" r:id="rId37" display="GBM PDR RFA 10 Response.doc"/>
    <hyperlink ref="F12" r:id="rId38" display="GBM PDR RFA 11 Response.doc"/>
    <hyperlink ref="F13" r:id="rId39" display="GBM PDR RFA 12 Response RevA.doc"/>
    <hyperlink ref="F14" r:id="rId40" display="GBM PDR RFA 13 Response.doc"/>
    <hyperlink ref="F16" r:id="rId41" display="GBM PDR RFA 15 Response.doc"/>
    <hyperlink ref="F17" r:id="rId42" display="GBM PDR RFA 16 Response.doc"/>
    <hyperlink ref="F18" r:id="rId43" display="GBM PDR RFA 17 Response.doc"/>
    <hyperlink ref="F19" r:id="rId44" display="GBM PDR RFA 18 Response.doc"/>
    <hyperlink ref="F20" r:id="rId45" display="GBM PDR RFA 19 Response.doc"/>
    <hyperlink ref="F21" r:id="rId46" display="GBM PDR RFA 20 Response.doc"/>
    <hyperlink ref="F22" r:id="rId47" display="GBM PDR RFA 21 Response.doc"/>
    <hyperlink ref="F23" r:id="rId48" display="GBM PDR RFA 22 Response.doc"/>
    <hyperlink ref="F24" r:id="rId49" display="GBM PDR RFA 23 Response RevA.doc"/>
    <hyperlink ref="F25" r:id="rId50" display="GBM PDR RFA 24 Response.doc"/>
    <hyperlink ref="F26" r:id="rId51" display="GBM PDR RFA 25 Response.doc"/>
    <hyperlink ref="F27" r:id="rId52" display="GBM PDR RFA 26 Response.doc"/>
    <hyperlink ref="F28" r:id="rId53" display="GBM PDR RFA 27 Response.doc"/>
    <hyperlink ref="J13" r:id="rId54" display="GBM PDR RFAs/RFA 12 Response/Re FW GLAST Project RFA Response for your Review.htm"/>
    <hyperlink ref="J9" r:id="rId55" display="GBM PDR RFAs/RFA 8 Response/FW Open GBM PDR Thermal RFAs.txt"/>
    <hyperlink ref="J24" r:id="rId56" display="GBM PDR RFAs/RFA 23 Response/FW Open GBM PDR Thermal RFAs.txt"/>
  </hyperlinks>
  <printOptions/>
  <pageMargins left="0.75" right="0.75" top="1" bottom="1" header="0.5" footer="0.5"/>
  <pageSetup horizontalDpi="600" verticalDpi="600" orientation="portrait" r:id="rId57"/>
</worksheet>
</file>

<file path=xl/worksheets/sheet4.xml><?xml version="1.0" encoding="utf-8"?>
<worksheet xmlns="http://schemas.openxmlformats.org/spreadsheetml/2006/main" xmlns:r="http://schemas.openxmlformats.org/officeDocument/2006/relationships">
  <dimension ref="A1:J24"/>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6.28125" style="0" bestFit="1" customWidth="1"/>
    <col min="2" max="2" width="48.57421875" style="0" customWidth="1"/>
    <col min="3" max="3" width="15.57421875" style="0" customWidth="1"/>
    <col min="4" max="4" width="10.421875" style="0" customWidth="1"/>
    <col min="5" max="5" width="23.8515625" style="47" customWidth="1"/>
    <col min="6" max="6" width="11.00390625" style="3" customWidth="1"/>
    <col min="7" max="7" width="16.7109375" style="3" customWidth="1"/>
    <col min="8" max="8" width="11.00390625" style="94" customWidth="1"/>
    <col min="9" max="9" width="11.00390625" style="3" customWidth="1"/>
    <col min="10" max="10" width="11.00390625" style="0" customWidth="1"/>
  </cols>
  <sheetData>
    <row r="1" spans="1:10" s="41" customFormat="1" ht="52.5">
      <c r="A1" s="7" t="s">
        <v>1497</v>
      </c>
      <c r="B1" s="7" t="s">
        <v>2190</v>
      </c>
      <c r="C1" s="7" t="s">
        <v>2192</v>
      </c>
      <c r="D1" s="7" t="s">
        <v>1500</v>
      </c>
      <c r="E1" s="9" t="s">
        <v>873</v>
      </c>
      <c r="F1" s="9" t="s">
        <v>638</v>
      </c>
      <c r="G1" s="9" t="s">
        <v>639</v>
      </c>
      <c r="H1" s="93" t="s">
        <v>622</v>
      </c>
      <c r="I1" s="9" t="s">
        <v>623</v>
      </c>
      <c r="J1" s="9" t="s">
        <v>329</v>
      </c>
    </row>
    <row r="2" spans="1:10" ht="12.75">
      <c r="A2" s="62">
        <v>1</v>
      </c>
      <c r="B2" s="63" t="s">
        <v>1987</v>
      </c>
      <c r="C2" s="64" t="s">
        <v>152</v>
      </c>
      <c r="D2" s="64"/>
      <c r="E2" s="68" t="s">
        <v>2009</v>
      </c>
      <c r="F2" s="55"/>
      <c r="G2" s="55"/>
      <c r="H2" s="56"/>
      <c r="I2" s="55" t="s">
        <v>1076</v>
      </c>
      <c r="J2" s="65">
        <v>37728</v>
      </c>
    </row>
    <row r="3" spans="1:10" ht="12.75">
      <c r="A3" s="62">
        <v>2</v>
      </c>
      <c r="B3" s="63" t="s">
        <v>1988</v>
      </c>
      <c r="C3" s="64" t="s">
        <v>152</v>
      </c>
      <c r="D3" s="64"/>
      <c r="E3" s="68" t="s">
        <v>2010</v>
      </c>
      <c r="F3" s="56"/>
      <c r="G3" s="55"/>
      <c r="H3" s="56"/>
      <c r="I3" s="55" t="s">
        <v>1076</v>
      </c>
      <c r="J3" s="65">
        <v>37728</v>
      </c>
    </row>
    <row r="4" spans="1:10" ht="12.75">
      <c r="A4" s="62">
        <v>3</v>
      </c>
      <c r="B4" s="63" t="s">
        <v>1989</v>
      </c>
      <c r="C4" s="64" t="s">
        <v>152</v>
      </c>
      <c r="D4" s="64"/>
      <c r="E4" s="68" t="s">
        <v>2011</v>
      </c>
      <c r="F4" s="56"/>
      <c r="G4" s="55"/>
      <c r="H4" s="56"/>
      <c r="I4" s="55" t="s">
        <v>1076</v>
      </c>
      <c r="J4" s="65">
        <v>37728</v>
      </c>
    </row>
    <row r="5" spans="1:10" ht="12.75">
      <c r="A5" s="62">
        <v>4</v>
      </c>
      <c r="B5" s="63" t="s">
        <v>1990</v>
      </c>
      <c r="C5" s="64" t="s">
        <v>152</v>
      </c>
      <c r="D5" s="64"/>
      <c r="E5" s="68" t="s">
        <v>2012</v>
      </c>
      <c r="F5" s="69"/>
      <c r="G5" s="55"/>
      <c r="H5" s="69"/>
      <c r="I5" s="55" t="s">
        <v>1076</v>
      </c>
      <c r="J5" s="65">
        <v>37728</v>
      </c>
    </row>
    <row r="6" spans="1:10" ht="26.25">
      <c r="A6" s="62">
        <v>5</v>
      </c>
      <c r="B6" s="63" t="s">
        <v>1991</v>
      </c>
      <c r="C6" s="64" t="s">
        <v>152</v>
      </c>
      <c r="D6" s="64"/>
      <c r="E6" s="68" t="s">
        <v>2013</v>
      </c>
      <c r="F6" s="69"/>
      <c r="G6" s="55"/>
      <c r="H6" s="69"/>
      <c r="I6" s="55" t="s">
        <v>1076</v>
      </c>
      <c r="J6" s="65">
        <v>37728</v>
      </c>
    </row>
    <row r="7" spans="1:10" ht="12.75">
      <c r="A7" s="62">
        <v>6</v>
      </c>
      <c r="B7" s="63" t="s">
        <v>1992</v>
      </c>
      <c r="C7" s="64" t="s">
        <v>152</v>
      </c>
      <c r="D7" s="64"/>
      <c r="E7" s="68" t="s">
        <v>2014</v>
      </c>
      <c r="F7" s="56"/>
      <c r="G7" s="54"/>
      <c r="H7" s="56"/>
      <c r="I7" s="55" t="s">
        <v>1076</v>
      </c>
      <c r="J7" s="65">
        <v>37728</v>
      </c>
    </row>
    <row r="8" spans="1:10" ht="52.5">
      <c r="A8" s="62">
        <v>7</v>
      </c>
      <c r="B8" s="63" t="s">
        <v>1993</v>
      </c>
      <c r="C8" s="64" t="s">
        <v>152</v>
      </c>
      <c r="D8" s="64" t="s">
        <v>643</v>
      </c>
      <c r="E8" s="68" t="s">
        <v>2015</v>
      </c>
      <c r="F8" s="55"/>
      <c r="G8" s="55" t="s">
        <v>2363</v>
      </c>
      <c r="H8" s="56">
        <v>38068</v>
      </c>
      <c r="I8" s="147" t="s">
        <v>214</v>
      </c>
      <c r="J8" s="65">
        <v>38083</v>
      </c>
    </row>
    <row r="9" spans="1:10" ht="12.75">
      <c r="A9" s="62">
        <v>8</v>
      </c>
      <c r="B9" s="63" t="s">
        <v>1994</v>
      </c>
      <c r="C9" s="64" t="s">
        <v>152</v>
      </c>
      <c r="D9" s="64"/>
      <c r="E9" s="68" t="s">
        <v>2016</v>
      </c>
      <c r="F9" s="56"/>
      <c r="G9" s="55"/>
      <c r="H9" s="56"/>
      <c r="I9" s="55" t="s">
        <v>1076</v>
      </c>
      <c r="J9" s="65">
        <v>37728</v>
      </c>
    </row>
    <row r="10" spans="1:10" ht="12.75">
      <c r="A10" s="62">
        <v>9</v>
      </c>
      <c r="B10" s="63" t="s">
        <v>1995</v>
      </c>
      <c r="C10" s="64" t="s">
        <v>152</v>
      </c>
      <c r="D10" s="64"/>
      <c r="E10" s="68" t="s">
        <v>2017</v>
      </c>
      <c r="F10" s="56"/>
      <c r="G10" s="55"/>
      <c r="H10" s="56"/>
      <c r="I10" s="55" t="s">
        <v>1076</v>
      </c>
      <c r="J10" s="65">
        <v>37728</v>
      </c>
    </row>
    <row r="11" spans="1:10" ht="12.75">
      <c r="A11" s="62">
        <v>10</v>
      </c>
      <c r="B11" s="63" t="s">
        <v>1996</v>
      </c>
      <c r="C11" s="64" t="s">
        <v>152</v>
      </c>
      <c r="D11" s="64"/>
      <c r="E11" s="68" t="s">
        <v>2018</v>
      </c>
      <c r="F11" s="55"/>
      <c r="G11" s="55"/>
      <c r="H11" s="56"/>
      <c r="I11" s="55" t="s">
        <v>1076</v>
      </c>
      <c r="J11" s="65">
        <v>37728</v>
      </c>
    </row>
    <row r="12" spans="1:10" ht="12.75">
      <c r="A12" s="62">
        <v>11</v>
      </c>
      <c r="B12" s="63" t="s">
        <v>1997</v>
      </c>
      <c r="C12" s="64" t="s">
        <v>152</v>
      </c>
      <c r="D12" s="64"/>
      <c r="E12" s="68" t="s">
        <v>2019</v>
      </c>
      <c r="F12" s="56"/>
      <c r="G12" s="55"/>
      <c r="H12" s="56"/>
      <c r="I12" s="55" t="s">
        <v>1076</v>
      </c>
      <c r="J12" s="65">
        <v>37728</v>
      </c>
    </row>
    <row r="13" spans="1:10" ht="12.75">
      <c r="A13" s="62">
        <v>12</v>
      </c>
      <c r="B13" s="63" t="s">
        <v>1998</v>
      </c>
      <c r="C13" s="64" t="s">
        <v>152</v>
      </c>
      <c r="D13" s="64"/>
      <c r="E13" s="68" t="s">
        <v>2020</v>
      </c>
      <c r="F13" s="56"/>
      <c r="G13" s="55"/>
      <c r="H13" s="56"/>
      <c r="I13" s="55" t="s">
        <v>1076</v>
      </c>
      <c r="J13" s="65">
        <v>37728</v>
      </c>
    </row>
    <row r="14" spans="1:10" ht="12.75">
      <c r="A14" s="62">
        <v>13</v>
      </c>
      <c r="B14" s="63" t="s">
        <v>1999</v>
      </c>
      <c r="C14" s="64" t="s">
        <v>152</v>
      </c>
      <c r="D14" s="64"/>
      <c r="E14" s="68" t="s">
        <v>2021</v>
      </c>
      <c r="F14" s="56"/>
      <c r="G14" s="55"/>
      <c r="H14" s="56"/>
      <c r="I14" s="55" t="s">
        <v>1076</v>
      </c>
      <c r="J14" s="65">
        <v>37728</v>
      </c>
    </row>
    <row r="15" spans="1:10" ht="12.75">
      <c r="A15" s="62">
        <v>14</v>
      </c>
      <c r="B15" s="63" t="s">
        <v>2000</v>
      </c>
      <c r="C15" s="64" t="s">
        <v>2001</v>
      </c>
      <c r="D15" s="64"/>
      <c r="E15" s="68" t="s">
        <v>2022</v>
      </c>
      <c r="F15" s="56"/>
      <c r="G15" s="55"/>
      <c r="H15" s="56"/>
      <c r="I15" s="55" t="s">
        <v>1076</v>
      </c>
      <c r="J15" s="65">
        <v>37728</v>
      </c>
    </row>
    <row r="16" spans="1:10" ht="12.75">
      <c r="A16" s="62">
        <v>15</v>
      </c>
      <c r="B16" s="63" t="s">
        <v>1998</v>
      </c>
      <c r="C16" s="64" t="s">
        <v>2001</v>
      </c>
      <c r="D16" s="64"/>
      <c r="E16" s="68" t="s">
        <v>2023</v>
      </c>
      <c r="F16" s="56"/>
      <c r="G16" s="55"/>
      <c r="H16" s="56"/>
      <c r="I16" s="55" t="s">
        <v>1076</v>
      </c>
      <c r="J16" s="65">
        <v>37728</v>
      </c>
    </row>
    <row r="17" spans="1:10" ht="12.75">
      <c r="A17" s="62">
        <v>16</v>
      </c>
      <c r="B17" s="63" t="s">
        <v>1996</v>
      </c>
      <c r="C17" s="64" t="s">
        <v>2001</v>
      </c>
      <c r="D17" s="64"/>
      <c r="E17" s="68" t="s">
        <v>2024</v>
      </c>
      <c r="F17" s="55"/>
      <c r="G17" s="55"/>
      <c r="H17" s="56"/>
      <c r="I17" s="55" t="s">
        <v>1076</v>
      </c>
      <c r="J17" s="65">
        <v>37728</v>
      </c>
    </row>
    <row r="18" spans="1:10" ht="12.75">
      <c r="A18" s="62">
        <v>17</v>
      </c>
      <c r="B18" s="63" t="s">
        <v>2002</v>
      </c>
      <c r="C18" s="64" t="s">
        <v>2001</v>
      </c>
      <c r="D18" s="64"/>
      <c r="E18" s="68" t="s">
        <v>2025</v>
      </c>
      <c r="F18" s="55"/>
      <c r="G18" s="55"/>
      <c r="H18" s="56"/>
      <c r="I18" s="55" t="s">
        <v>1076</v>
      </c>
      <c r="J18" s="65">
        <v>37728</v>
      </c>
    </row>
    <row r="19" spans="1:10" ht="12.75">
      <c r="A19" s="62">
        <v>18</v>
      </c>
      <c r="B19" s="63" t="s">
        <v>2003</v>
      </c>
      <c r="C19" s="64" t="s">
        <v>2001</v>
      </c>
      <c r="D19" s="64"/>
      <c r="E19" s="68" t="s">
        <v>2026</v>
      </c>
      <c r="F19" s="55"/>
      <c r="G19" s="55"/>
      <c r="H19" s="56"/>
      <c r="I19" s="55" t="s">
        <v>1076</v>
      </c>
      <c r="J19" s="65">
        <v>37728</v>
      </c>
    </row>
    <row r="20" spans="1:10" ht="52.5">
      <c r="A20" s="62">
        <v>19</v>
      </c>
      <c r="B20" s="63" t="s">
        <v>2004</v>
      </c>
      <c r="C20" s="64" t="s">
        <v>1962</v>
      </c>
      <c r="D20" s="64" t="s">
        <v>641</v>
      </c>
      <c r="E20" s="68" t="s">
        <v>2027</v>
      </c>
      <c r="F20" s="55"/>
      <c r="G20" s="55" t="s">
        <v>2395</v>
      </c>
      <c r="H20" s="56">
        <v>38084</v>
      </c>
      <c r="I20" s="147" t="s">
        <v>2432</v>
      </c>
      <c r="J20" s="65">
        <v>38126</v>
      </c>
    </row>
    <row r="21" spans="1:10" ht="30" customHeight="1">
      <c r="A21" s="302">
        <v>20</v>
      </c>
      <c r="B21" s="306" t="s">
        <v>2006</v>
      </c>
      <c r="C21" s="304" t="s">
        <v>2005</v>
      </c>
      <c r="D21" s="304" t="s">
        <v>643</v>
      </c>
      <c r="E21" s="68" t="s">
        <v>2028</v>
      </c>
      <c r="F21" s="311"/>
      <c r="G21" s="311" t="s">
        <v>2363</v>
      </c>
      <c r="H21" s="308">
        <v>38068</v>
      </c>
      <c r="I21" s="318" t="s">
        <v>379</v>
      </c>
      <c r="J21" s="316">
        <v>38072</v>
      </c>
    </row>
    <row r="22" spans="1:10" ht="21.75" customHeight="1">
      <c r="A22" s="303"/>
      <c r="B22" s="307"/>
      <c r="C22" s="305"/>
      <c r="D22" s="305"/>
      <c r="E22" s="68" t="s">
        <v>2243</v>
      </c>
      <c r="F22" s="309"/>
      <c r="G22" s="309"/>
      <c r="H22" s="310"/>
      <c r="I22" s="319"/>
      <c r="J22" s="317"/>
    </row>
    <row r="23" spans="5:10" ht="12.75">
      <c r="E23" s="40"/>
      <c r="I23" s="46" t="s">
        <v>1023</v>
      </c>
      <c r="J23" s="32">
        <v>20</v>
      </c>
    </row>
    <row r="24" spans="5:10" ht="12.75">
      <c r="E24" s="40"/>
      <c r="I24" s="46" t="s">
        <v>1024</v>
      </c>
      <c r="J24" s="32">
        <v>20</v>
      </c>
    </row>
  </sheetData>
  <mergeCells count="9">
    <mergeCell ref="A21:A22"/>
    <mergeCell ref="B21:B22"/>
    <mergeCell ref="C21:C22"/>
    <mergeCell ref="D21:D22"/>
    <mergeCell ref="J21:J22"/>
    <mergeCell ref="F21:F22"/>
    <mergeCell ref="G21:G22"/>
    <mergeCell ref="H21:H22"/>
    <mergeCell ref="I21:I22"/>
  </mergeCells>
  <hyperlinks>
    <hyperlink ref="A2" r:id="rId1" display="Request For Action"/>
    <hyperlink ref="A3" r:id="rId2" display="LAT dPDR RFAs\LAT dPDR RFA 2.doc"/>
    <hyperlink ref="A4" r:id="rId3" display="LAT dPDR RFAs\LAT dPDR RFA 3.doc"/>
    <hyperlink ref="A5" r:id="rId4" display="LAT dPDR RFAs\LAT dPDR RFA 4.doc"/>
    <hyperlink ref="A6" r:id="rId5" display="LAT dPDR RFAs\LAT dPDR RFA 5.doc"/>
    <hyperlink ref="A7" r:id="rId6" display="Request For Action"/>
    <hyperlink ref="A8" r:id="rId7" display="LAT dPDR RFAs\LAT dPDR RFA 7.doc"/>
    <hyperlink ref="A9" r:id="rId8" display="LAT dPDR RFAs\LAT dPDR RFA 8.doc"/>
    <hyperlink ref="A10" r:id="rId9" display="LAT dPDR RFAs\LAT dPDR RFA 9.doc"/>
    <hyperlink ref="A11" r:id="rId10" display="LAT dPDR RFAs\LAT dPDR RFA 10.doc"/>
    <hyperlink ref="A12" r:id="rId11" display="LAT dPDR RFAs\LAT dPDR RFA 11.doc"/>
    <hyperlink ref="A13" r:id="rId12" display="LAT dPDR RFAs\LAT dPDR RFA 12.doc"/>
    <hyperlink ref="A14" r:id="rId13" display="LAT dPDR RFAs\LAT dPDR RFA 13.doc"/>
    <hyperlink ref="A15" r:id="rId14" display="LAT dPDR RFAs\LAT dPDR RFA 14.doc"/>
    <hyperlink ref="A16" r:id="rId15" display="LAT dPDR RFAs\LAT dPDR RFA 15.doc"/>
    <hyperlink ref="A17" r:id="rId16" display="LAT dPDR RFAs\LAT dPDR RFA 16.doc"/>
    <hyperlink ref="A18" r:id="rId17" display="LAT dPDR RFAs\LAT dPDR RFA 17.doc"/>
    <hyperlink ref="A19" r:id="rId18" display="LAT dPDR RFAs\LAT dPDR RFA 18.doc"/>
    <hyperlink ref="A20" r:id="rId19" display="Request For Action"/>
    <hyperlink ref="A21" r:id="rId20" display="LAT dPDR RFAs\LAT dPDR RFA 20.doc"/>
    <hyperlink ref="E2" r:id="rId21" display="LAT dPDR RFA 1 Response.doc"/>
    <hyperlink ref="E3" r:id="rId22" display="LAT dPDR RFA 2 Response.doc"/>
    <hyperlink ref="E4" r:id="rId23" display="LAT dPDR RFA 3 Response.doc"/>
    <hyperlink ref="E5" r:id="rId24" display="LAT dPDR RFA 4 Response.doc"/>
    <hyperlink ref="E6" r:id="rId25" display="LAT dPDR RFA 5 Response.doc"/>
    <hyperlink ref="E7" r:id="rId26" display="LAT dPDR RFA 6 Response.doc"/>
    <hyperlink ref="E8" r:id="rId27" display="LAT dPDR RFA 7 Response.doc"/>
    <hyperlink ref="E9" r:id="rId28" display="LAT dPDR RFA 8 Response.doc"/>
    <hyperlink ref="E10" r:id="rId29" display="LAT dPDR RFA 9 Response.doc"/>
    <hyperlink ref="E11" r:id="rId30" display="LAT dPDR RFA 10 Response.doc"/>
    <hyperlink ref="E12" r:id="rId31" display="LAT dPDR RFA 11 Response.doc"/>
    <hyperlink ref="E13" r:id="rId32" display="LAT dPDR RFA 12 Response.doc"/>
    <hyperlink ref="E14" r:id="rId33" display="LAT dPDR RFA 13 Response.doc"/>
    <hyperlink ref="E15" r:id="rId34" display="LAT dPDR RFA 14 Response.doc"/>
    <hyperlink ref="E16" r:id="rId35" display="LAT dPDR RFA 15 Response.doc"/>
    <hyperlink ref="E17" r:id="rId36" display="LAT dPDR RFA 16 Response.doc"/>
    <hyperlink ref="E18" r:id="rId37" display="LAT dPDR RFA 17 Response.doc"/>
    <hyperlink ref="E19" r:id="rId38" display="LAT dPDR RFA 18 Response.doc"/>
    <hyperlink ref="E20" r:id="rId39" display="LAT dPDR RFA 19 Response.doc"/>
    <hyperlink ref="E21" r:id="rId40" display="LAT dPDR RFA 20 Response.doc"/>
    <hyperlink ref="E22" r:id="rId41" display="LAT-TD-01137-01.pdf"/>
    <hyperlink ref="I20" r:id="rId42" display="LAT dPDR RFAs/RFA 19 Response/GLAST RFA Closures.txt"/>
    <hyperlink ref="I8" r:id="rId43" display="LAT dPDR RFAs/RFA 7 Response/Re GLAST Project RFA Responses for your Review.txt"/>
    <hyperlink ref="I21:I22" r:id="rId44" display="LAT dPDR RFAs/RFA 20 Response/Re GLAST Project RFA Responses for your Review.htm"/>
  </hyperlinks>
  <printOptions/>
  <pageMargins left="0.75" right="0.75" top="1" bottom="1" header="0.5" footer="0.5"/>
  <pageSetup horizontalDpi="600" verticalDpi="600" orientation="portrait" r:id="rId45"/>
</worksheet>
</file>

<file path=xl/worksheets/sheet5.xml><?xml version="1.0" encoding="utf-8"?>
<worksheet xmlns="http://schemas.openxmlformats.org/spreadsheetml/2006/main" xmlns:r="http://schemas.openxmlformats.org/officeDocument/2006/relationships">
  <dimension ref="A1:K59"/>
  <sheetViews>
    <sheetView workbookViewId="0" topLeftCell="A1">
      <selection activeCell="A1" sqref="A1"/>
    </sheetView>
  </sheetViews>
  <sheetFormatPr defaultColWidth="9.140625" defaultRowHeight="12.75"/>
  <cols>
    <col min="1" max="1" width="8.28125" style="1" customWidth="1"/>
    <col min="2" max="2" width="48.57421875" style="2" customWidth="1"/>
    <col min="3" max="3" width="14.7109375" style="3" bestFit="1" customWidth="1"/>
    <col min="4" max="4" width="11.7109375" style="3" customWidth="1"/>
    <col min="5" max="5" width="15.57421875" style="3" bestFit="1" customWidth="1"/>
    <col min="6" max="6" width="10.8515625" style="3" customWidth="1"/>
    <col min="7" max="7" width="22.00390625" style="133" customWidth="1"/>
    <col min="8" max="8" width="24.7109375" style="133" customWidth="1"/>
    <col min="9" max="9" width="18.28125" style="3" customWidth="1"/>
    <col min="10" max="10" width="16.7109375" style="3" customWidth="1"/>
    <col min="11" max="11" width="26.140625" style="133" customWidth="1"/>
    <col min="12" max="16384" width="13.140625" style="2" customWidth="1"/>
  </cols>
  <sheetData>
    <row r="1" spans="1:11" ht="26.25">
      <c r="A1" s="7" t="s">
        <v>2398</v>
      </c>
      <c r="B1" s="7" t="s">
        <v>2190</v>
      </c>
      <c r="C1" s="7" t="s">
        <v>2192</v>
      </c>
      <c r="D1" s="7" t="s">
        <v>1499</v>
      </c>
      <c r="E1" s="7" t="s">
        <v>1500</v>
      </c>
      <c r="F1" s="7" t="s">
        <v>1501</v>
      </c>
      <c r="G1" s="9" t="s">
        <v>873</v>
      </c>
      <c r="H1" s="9" t="s">
        <v>832</v>
      </c>
      <c r="I1" s="9" t="s">
        <v>672</v>
      </c>
      <c r="J1" s="9" t="s">
        <v>639</v>
      </c>
      <c r="K1" s="9" t="s">
        <v>1468</v>
      </c>
    </row>
    <row r="2" spans="1:11" ht="12.75">
      <c r="A2" s="53">
        <v>1</v>
      </c>
      <c r="B2" s="54" t="s">
        <v>2464</v>
      </c>
      <c r="C2" s="55" t="s">
        <v>1097</v>
      </c>
      <c r="D2" s="55" t="s">
        <v>1503</v>
      </c>
      <c r="E2" s="55" t="s">
        <v>2465</v>
      </c>
      <c r="F2" s="56">
        <v>37605</v>
      </c>
      <c r="G2" s="88" t="s">
        <v>673</v>
      </c>
      <c r="H2" s="88"/>
      <c r="I2" s="55"/>
      <c r="J2" s="56" t="s">
        <v>1076</v>
      </c>
      <c r="K2" s="141"/>
    </row>
    <row r="3" spans="1:11" ht="12.75">
      <c r="A3" s="53">
        <v>2</v>
      </c>
      <c r="B3" s="54" t="s">
        <v>2472</v>
      </c>
      <c r="C3" s="55" t="s">
        <v>2466</v>
      </c>
      <c r="D3" s="55" t="s">
        <v>1503</v>
      </c>
      <c r="E3" s="55" t="s">
        <v>2471</v>
      </c>
      <c r="F3" s="56">
        <v>37605</v>
      </c>
      <c r="G3" s="88" t="s">
        <v>673</v>
      </c>
      <c r="H3" s="88"/>
      <c r="I3" s="55" t="s">
        <v>828</v>
      </c>
      <c r="J3" s="56" t="s">
        <v>1076</v>
      </c>
      <c r="K3" s="141"/>
    </row>
    <row r="4" spans="1:11" ht="12.75">
      <c r="A4" s="53">
        <v>3</v>
      </c>
      <c r="B4" s="54" t="s">
        <v>2473</v>
      </c>
      <c r="C4" s="55" t="s">
        <v>1097</v>
      </c>
      <c r="D4" s="55" t="s">
        <v>1506</v>
      </c>
      <c r="E4" s="55" t="s">
        <v>552</v>
      </c>
      <c r="F4" s="56">
        <v>37622</v>
      </c>
      <c r="G4" s="142" t="s">
        <v>829</v>
      </c>
      <c r="H4" s="142"/>
      <c r="I4" s="55" t="s">
        <v>830</v>
      </c>
      <c r="J4" s="55" t="s">
        <v>1076</v>
      </c>
      <c r="K4" s="141"/>
    </row>
    <row r="5" spans="1:11" ht="12.75">
      <c r="A5" s="53">
        <v>4</v>
      </c>
      <c r="B5" s="54" t="s">
        <v>2474</v>
      </c>
      <c r="C5" s="55" t="s">
        <v>1519</v>
      </c>
      <c r="D5" s="55" t="s">
        <v>1506</v>
      </c>
      <c r="E5" s="55" t="s">
        <v>552</v>
      </c>
      <c r="F5" s="56">
        <v>37622</v>
      </c>
      <c r="G5" s="142" t="s">
        <v>829</v>
      </c>
      <c r="H5" s="142"/>
      <c r="I5" s="55" t="s">
        <v>830</v>
      </c>
      <c r="J5" s="56" t="s">
        <v>1076</v>
      </c>
      <c r="K5" s="141"/>
    </row>
    <row r="6" spans="1:11" ht="26.25">
      <c r="A6" s="53">
        <v>5</v>
      </c>
      <c r="B6" s="54" t="s">
        <v>2478</v>
      </c>
      <c r="C6" s="55" t="s">
        <v>2475</v>
      </c>
      <c r="D6" s="55" t="s">
        <v>1506</v>
      </c>
      <c r="E6" s="55" t="s">
        <v>2476</v>
      </c>
      <c r="F6" s="55" t="s">
        <v>2482</v>
      </c>
      <c r="G6" s="142" t="s">
        <v>831</v>
      </c>
      <c r="H6" s="142"/>
      <c r="I6" s="55" t="s">
        <v>889</v>
      </c>
      <c r="J6" s="56" t="s">
        <v>1076</v>
      </c>
      <c r="K6" s="141"/>
    </row>
    <row r="7" spans="1:11" ht="26.25">
      <c r="A7" s="53">
        <v>6</v>
      </c>
      <c r="B7" s="54" t="s">
        <v>2479</v>
      </c>
      <c r="C7" s="55" t="s">
        <v>2477</v>
      </c>
      <c r="D7" s="55" t="s">
        <v>1506</v>
      </c>
      <c r="E7" s="55" t="s">
        <v>2466</v>
      </c>
      <c r="F7" s="56">
        <v>37622</v>
      </c>
      <c r="G7" s="142" t="s">
        <v>833</v>
      </c>
      <c r="H7" s="142" t="s">
        <v>93</v>
      </c>
      <c r="I7" s="55" t="s">
        <v>888</v>
      </c>
      <c r="J7" s="55" t="s">
        <v>1076</v>
      </c>
      <c r="K7" s="141"/>
    </row>
    <row r="8" spans="1:11" ht="12.75">
      <c r="A8" s="99">
        <v>7</v>
      </c>
      <c r="B8" s="8" t="s">
        <v>890</v>
      </c>
      <c r="C8" s="34" t="s">
        <v>1152</v>
      </c>
      <c r="D8" s="5" t="s">
        <v>1503</v>
      </c>
      <c r="E8" s="5" t="s">
        <v>2480</v>
      </c>
      <c r="F8" s="6">
        <v>37605</v>
      </c>
      <c r="G8" s="134" t="s">
        <v>39</v>
      </c>
      <c r="H8" s="134" t="s">
        <v>40</v>
      </c>
      <c r="I8" s="34" t="s">
        <v>891</v>
      </c>
      <c r="J8" s="34" t="s">
        <v>892</v>
      </c>
      <c r="K8" s="137" t="s">
        <v>1469</v>
      </c>
    </row>
    <row r="9" spans="1:11" ht="52.5">
      <c r="A9" s="53">
        <v>8</v>
      </c>
      <c r="B9" s="54" t="s">
        <v>2481</v>
      </c>
      <c r="C9" s="55" t="s">
        <v>893</v>
      </c>
      <c r="D9" s="55" t="s">
        <v>1503</v>
      </c>
      <c r="E9" s="55" t="s">
        <v>2480</v>
      </c>
      <c r="F9" s="56">
        <v>37605</v>
      </c>
      <c r="G9" s="142" t="s">
        <v>894</v>
      </c>
      <c r="H9" s="142" t="s">
        <v>895</v>
      </c>
      <c r="I9" s="55" t="s">
        <v>896</v>
      </c>
      <c r="J9" s="56" t="s">
        <v>1076</v>
      </c>
      <c r="K9" s="141"/>
    </row>
    <row r="10" spans="1:11" ht="26.25">
      <c r="A10" s="143">
        <v>9</v>
      </c>
      <c r="B10" s="54" t="s">
        <v>897</v>
      </c>
      <c r="C10" s="55" t="s">
        <v>2487</v>
      </c>
      <c r="D10" s="55" t="s">
        <v>1503</v>
      </c>
      <c r="E10" s="55" t="s">
        <v>2480</v>
      </c>
      <c r="F10" s="56">
        <v>37605</v>
      </c>
      <c r="G10" s="142" t="s">
        <v>898</v>
      </c>
      <c r="H10" s="142" t="s">
        <v>899</v>
      </c>
      <c r="I10" s="55"/>
      <c r="J10" s="56" t="s">
        <v>1076</v>
      </c>
      <c r="K10" s="141"/>
    </row>
    <row r="11" spans="1:11" ht="26.25">
      <c r="A11" s="53">
        <v>10</v>
      </c>
      <c r="B11" s="54" t="s">
        <v>2483</v>
      </c>
      <c r="C11" s="55" t="s">
        <v>2476</v>
      </c>
      <c r="D11" s="55" t="s">
        <v>1503</v>
      </c>
      <c r="E11" s="55" t="s">
        <v>1025</v>
      </c>
      <c r="F11" s="56">
        <v>37636</v>
      </c>
      <c r="G11" s="142" t="s">
        <v>900</v>
      </c>
      <c r="H11" s="142"/>
      <c r="I11" s="55"/>
      <c r="J11" s="56" t="s">
        <v>1076</v>
      </c>
      <c r="K11" s="141"/>
    </row>
    <row r="12" spans="1:11" ht="26.25">
      <c r="A12" s="53">
        <v>11</v>
      </c>
      <c r="B12" s="54" t="s">
        <v>2484</v>
      </c>
      <c r="C12" s="55" t="s">
        <v>2043</v>
      </c>
      <c r="D12" s="55" t="s">
        <v>1503</v>
      </c>
      <c r="E12" s="55" t="s">
        <v>405</v>
      </c>
      <c r="F12" s="56">
        <v>37636</v>
      </c>
      <c r="G12" s="142" t="s">
        <v>373</v>
      </c>
      <c r="H12" s="142" t="s">
        <v>715</v>
      </c>
      <c r="I12" s="55" t="s">
        <v>1451</v>
      </c>
      <c r="J12" s="56" t="s">
        <v>1076</v>
      </c>
      <c r="K12" s="141"/>
    </row>
    <row r="13" spans="1:11" ht="39">
      <c r="A13" s="53">
        <v>12</v>
      </c>
      <c r="B13" s="54" t="s">
        <v>2486</v>
      </c>
      <c r="C13" s="55" t="s">
        <v>2485</v>
      </c>
      <c r="D13" s="55" t="s">
        <v>1503</v>
      </c>
      <c r="E13" s="55" t="s">
        <v>1025</v>
      </c>
      <c r="F13" s="56">
        <v>37587</v>
      </c>
      <c r="G13" s="142" t="s">
        <v>716</v>
      </c>
      <c r="H13" s="142" t="s">
        <v>899</v>
      </c>
      <c r="I13" s="55" t="s">
        <v>717</v>
      </c>
      <c r="J13" s="55" t="s">
        <v>1076</v>
      </c>
      <c r="K13" s="141"/>
    </row>
    <row r="14" spans="1:11" ht="39">
      <c r="A14" s="53">
        <v>13</v>
      </c>
      <c r="B14" s="54" t="s">
        <v>2488</v>
      </c>
      <c r="C14" s="55" t="s">
        <v>2487</v>
      </c>
      <c r="D14" s="55" t="s">
        <v>1503</v>
      </c>
      <c r="E14" s="55" t="s">
        <v>1025</v>
      </c>
      <c r="F14" s="56">
        <v>37587</v>
      </c>
      <c r="G14" s="142" t="s">
        <v>716</v>
      </c>
      <c r="H14" s="142" t="s">
        <v>899</v>
      </c>
      <c r="I14" s="55" t="s">
        <v>717</v>
      </c>
      <c r="J14" s="55" t="s">
        <v>1076</v>
      </c>
      <c r="K14" s="141"/>
    </row>
    <row r="15" spans="1:11" ht="369">
      <c r="A15" s="53">
        <v>14</v>
      </c>
      <c r="B15" s="54" t="s">
        <v>2490</v>
      </c>
      <c r="C15" s="55" t="s">
        <v>2466</v>
      </c>
      <c r="D15" s="55" t="s">
        <v>1506</v>
      </c>
      <c r="E15" s="55" t="s">
        <v>494</v>
      </c>
      <c r="F15" s="56">
        <v>37605</v>
      </c>
      <c r="G15" s="88" t="s">
        <v>1434</v>
      </c>
      <c r="H15" s="88" t="s">
        <v>2575</v>
      </c>
      <c r="I15" s="55" t="s">
        <v>1435</v>
      </c>
      <c r="J15" s="56" t="s">
        <v>1076</v>
      </c>
      <c r="K15" s="141" t="s">
        <v>1470</v>
      </c>
    </row>
    <row r="16" spans="1:11" ht="26.25">
      <c r="A16" s="53">
        <v>15</v>
      </c>
      <c r="B16" s="54" t="s">
        <v>2492</v>
      </c>
      <c r="C16" s="55" t="s">
        <v>494</v>
      </c>
      <c r="D16" s="55" t="s">
        <v>1503</v>
      </c>
      <c r="E16" s="55" t="s">
        <v>2480</v>
      </c>
      <c r="F16" s="56">
        <v>37605</v>
      </c>
      <c r="G16" s="142" t="s">
        <v>1436</v>
      </c>
      <c r="H16" s="142" t="s">
        <v>1437</v>
      </c>
      <c r="I16" s="55" t="s">
        <v>1438</v>
      </c>
      <c r="J16" s="56" t="s">
        <v>1076</v>
      </c>
      <c r="K16" s="141"/>
    </row>
    <row r="17" spans="1:11" ht="26.25">
      <c r="A17" s="53">
        <v>16</v>
      </c>
      <c r="B17" s="54" t="s">
        <v>2493</v>
      </c>
      <c r="C17" s="55" t="s">
        <v>494</v>
      </c>
      <c r="D17" s="55" t="s">
        <v>1503</v>
      </c>
      <c r="E17" s="55" t="s">
        <v>2480</v>
      </c>
      <c r="F17" s="56">
        <v>37605</v>
      </c>
      <c r="G17" s="142" t="s">
        <v>1436</v>
      </c>
      <c r="H17" s="142" t="s">
        <v>1437</v>
      </c>
      <c r="I17" s="55" t="s">
        <v>1438</v>
      </c>
      <c r="J17" s="56" t="s">
        <v>1076</v>
      </c>
      <c r="K17" s="141"/>
    </row>
    <row r="18" spans="1:11" ht="39">
      <c r="A18" s="53">
        <v>17</v>
      </c>
      <c r="B18" s="54" t="s">
        <v>2494</v>
      </c>
      <c r="C18" s="55" t="s">
        <v>494</v>
      </c>
      <c r="D18" s="55" t="s">
        <v>1503</v>
      </c>
      <c r="E18" s="55" t="s">
        <v>2491</v>
      </c>
      <c r="F18" s="56">
        <v>37622</v>
      </c>
      <c r="G18" s="88" t="s">
        <v>1439</v>
      </c>
      <c r="H18" s="88" t="s">
        <v>1437</v>
      </c>
      <c r="I18" s="55" t="s">
        <v>1440</v>
      </c>
      <c r="J18" s="56" t="s">
        <v>1076</v>
      </c>
      <c r="K18" s="141"/>
    </row>
    <row r="19" spans="1:11" ht="39">
      <c r="A19" s="53">
        <v>18</v>
      </c>
      <c r="B19" s="54" t="s">
        <v>2496</v>
      </c>
      <c r="C19" s="55" t="s">
        <v>2475</v>
      </c>
      <c r="D19" s="55" t="s">
        <v>1506</v>
      </c>
      <c r="E19" s="55" t="s">
        <v>552</v>
      </c>
      <c r="F19" s="56">
        <v>37622</v>
      </c>
      <c r="G19" s="88" t="s">
        <v>1441</v>
      </c>
      <c r="H19" s="88" t="s">
        <v>1442</v>
      </c>
      <c r="I19" s="55" t="s">
        <v>1443</v>
      </c>
      <c r="J19" s="56" t="s">
        <v>1076</v>
      </c>
      <c r="K19" s="141"/>
    </row>
    <row r="20" spans="1:11" ht="39">
      <c r="A20" s="53">
        <v>19</v>
      </c>
      <c r="B20" s="54" t="s">
        <v>2497</v>
      </c>
      <c r="C20" s="55" t="s">
        <v>2475</v>
      </c>
      <c r="D20" s="55" t="s">
        <v>1506</v>
      </c>
      <c r="E20" s="55" t="s">
        <v>880</v>
      </c>
      <c r="F20" s="56">
        <v>37622</v>
      </c>
      <c r="G20" s="88" t="s">
        <v>1441</v>
      </c>
      <c r="H20" s="88" t="s">
        <v>1442</v>
      </c>
      <c r="I20" s="55" t="s">
        <v>1443</v>
      </c>
      <c r="J20" s="56" t="s">
        <v>1076</v>
      </c>
      <c r="K20" s="141"/>
    </row>
    <row r="21" spans="1:11" ht="78.75">
      <c r="A21" s="53">
        <v>20</v>
      </c>
      <c r="B21" s="54" t="s">
        <v>2498</v>
      </c>
      <c r="C21" s="55" t="s">
        <v>2475</v>
      </c>
      <c r="D21" s="55" t="s">
        <v>1503</v>
      </c>
      <c r="E21" s="55" t="s">
        <v>1025</v>
      </c>
      <c r="F21" s="56">
        <v>37622</v>
      </c>
      <c r="G21" s="88" t="s">
        <v>2574</v>
      </c>
      <c r="H21" s="88" t="s">
        <v>1444</v>
      </c>
      <c r="I21" s="55" t="s">
        <v>1445</v>
      </c>
      <c r="J21" s="56" t="s">
        <v>1076</v>
      </c>
      <c r="K21" s="141"/>
    </row>
    <row r="22" spans="1:11" ht="26.25">
      <c r="A22" s="53">
        <v>21</v>
      </c>
      <c r="B22" s="54" t="s">
        <v>2499</v>
      </c>
      <c r="C22" s="55" t="s">
        <v>2475</v>
      </c>
      <c r="D22" s="55" t="s">
        <v>1503</v>
      </c>
      <c r="E22" s="55" t="s">
        <v>533</v>
      </c>
      <c r="F22" s="56">
        <v>37636</v>
      </c>
      <c r="G22" s="88" t="s">
        <v>1446</v>
      </c>
      <c r="H22" s="88" t="s">
        <v>1447</v>
      </c>
      <c r="I22" s="55" t="s">
        <v>1448</v>
      </c>
      <c r="J22" s="56" t="s">
        <v>1076</v>
      </c>
      <c r="K22" s="141"/>
    </row>
    <row r="23" spans="1:11" ht="26.25">
      <c r="A23" s="53">
        <v>22</v>
      </c>
      <c r="B23" s="54" t="s">
        <v>2500</v>
      </c>
      <c r="C23" s="55" t="s">
        <v>2475</v>
      </c>
      <c r="D23" s="55" t="s">
        <v>1503</v>
      </c>
      <c r="E23" s="55" t="s">
        <v>405</v>
      </c>
      <c r="F23" s="56">
        <v>37636</v>
      </c>
      <c r="G23" s="88" t="s">
        <v>1446</v>
      </c>
      <c r="H23" s="88" t="s">
        <v>1447</v>
      </c>
      <c r="I23" s="55" t="s">
        <v>1448</v>
      </c>
      <c r="J23" s="56" t="s">
        <v>1076</v>
      </c>
      <c r="K23" s="141"/>
    </row>
    <row r="24" spans="1:11" ht="12.75">
      <c r="A24" s="53">
        <v>23</v>
      </c>
      <c r="B24" s="54" t="s">
        <v>2502</v>
      </c>
      <c r="C24" s="55" t="s">
        <v>2501</v>
      </c>
      <c r="D24" s="55" t="s">
        <v>1503</v>
      </c>
      <c r="E24" s="55" t="s">
        <v>1027</v>
      </c>
      <c r="F24" s="56">
        <v>37636</v>
      </c>
      <c r="G24" s="88" t="s">
        <v>1449</v>
      </c>
      <c r="H24" s="88" t="s">
        <v>899</v>
      </c>
      <c r="I24" s="55" t="s">
        <v>1450</v>
      </c>
      <c r="J24" s="55" t="s">
        <v>1076</v>
      </c>
      <c r="K24" s="141"/>
    </row>
    <row r="25" spans="1:11" ht="171">
      <c r="A25" s="99">
        <v>24</v>
      </c>
      <c r="B25" s="8" t="s">
        <v>2504</v>
      </c>
      <c r="C25" s="34" t="s">
        <v>2466</v>
      </c>
      <c r="D25" s="34" t="s">
        <v>1503</v>
      </c>
      <c r="E25" s="34" t="s">
        <v>2503</v>
      </c>
      <c r="F25" s="96">
        <v>37617</v>
      </c>
      <c r="G25" s="113" t="s">
        <v>417</v>
      </c>
      <c r="H25" s="113" t="s">
        <v>2576</v>
      </c>
      <c r="I25" s="34"/>
      <c r="J25" s="96" t="s">
        <v>892</v>
      </c>
      <c r="K25" s="137" t="s">
        <v>1185</v>
      </c>
    </row>
    <row r="26" spans="1:11" ht="171">
      <c r="A26" s="99">
        <v>25</v>
      </c>
      <c r="B26" s="8" t="s">
        <v>2506</v>
      </c>
      <c r="C26" s="34" t="s">
        <v>1097</v>
      </c>
      <c r="D26" s="34" t="s">
        <v>1503</v>
      </c>
      <c r="E26" s="34" t="s">
        <v>2503</v>
      </c>
      <c r="F26" s="96">
        <v>37603</v>
      </c>
      <c r="G26" s="113" t="s">
        <v>417</v>
      </c>
      <c r="H26" s="113" t="s">
        <v>2578</v>
      </c>
      <c r="I26" s="34"/>
      <c r="J26" s="96" t="s">
        <v>892</v>
      </c>
      <c r="K26" s="137" t="s">
        <v>1186</v>
      </c>
    </row>
    <row r="27" spans="1:11" ht="303">
      <c r="A27" s="99">
        <v>26</v>
      </c>
      <c r="B27" s="8" t="s">
        <v>2507</v>
      </c>
      <c r="C27" s="34" t="s">
        <v>2466</v>
      </c>
      <c r="D27" s="34" t="s">
        <v>1506</v>
      </c>
      <c r="E27" s="34" t="s">
        <v>494</v>
      </c>
      <c r="F27" s="96">
        <v>37605</v>
      </c>
      <c r="G27" s="113" t="s">
        <v>417</v>
      </c>
      <c r="H27" s="113" t="s">
        <v>2579</v>
      </c>
      <c r="I27" s="34"/>
      <c r="J27" s="34" t="s">
        <v>892</v>
      </c>
      <c r="K27" s="137" t="s">
        <v>778</v>
      </c>
    </row>
    <row r="28" spans="1:11" ht="52.5">
      <c r="A28" s="99">
        <v>27</v>
      </c>
      <c r="B28" s="8" t="s">
        <v>2508</v>
      </c>
      <c r="C28" s="34" t="s">
        <v>2475</v>
      </c>
      <c r="D28" s="34" t="s">
        <v>1503</v>
      </c>
      <c r="E28" s="34" t="s">
        <v>2503</v>
      </c>
      <c r="F28" s="34" t="s">
        <v>1153</v>
      </c>
      <c r="G28" s="113" t="s">
        <v>509</v>
      </c>
      <c r="H28" s="113"/>
      <c r="I28" s="34" t="s">
        <v>527</v>
      </c>
      <c r="J28" s="96" t="s">
        <v>892</v>
      </c>
      <c r="K28" s="137" t="s">
        <v>779</v>
      </c>
    </row>
    <row r="29" spans="1:11" ht="26.25">
      <c r="A29" s="53">
        <v>28</v>
      </c>
      <c r="B29" s="54" t="s">
        <v>2509</v>
      </c>
      <c r="C29" s="55" t="s">
        <v>869</v>
      </c>
      <c r="D29" s="55" t="s">
        <v>1503</v>
      </c>
      <c r="E29" s="55" t="s">
        <v>406</v>
      </c>
      <c r="F29" s="55" t="s">
        <v>2495</v>
      </c>
      <c r="G29" s="88" t="s">
        <v>762</v>
      </c>
      <c r="H29" s="88" t="s">
        <v>763</v>
      </c>
      <c r="I29" s="55" t="s">
        <v>764</v>
      </c>
      <c r="J29" s="56" t="s">
        <v>1076</v>
      </c>
      <c r="K29" s="141" t="s">
        <v>920</v>
      </c>
    </row>
    <row r="30" spans="1:11" ht="26.25">
      <c r="A30" s="53">
        <v>29</v>
      </c>
      <c r="B30" s="54" t="s">
        <v>2510</v>
      </c>
      <c r="C30" s="55" t="s">
        <v>1152</v>
      </c>
      <c r="D30" s="55" t="s">
        <v>1503</v>
      </c>
      <c r="E30" s="55" t="s">
        <v>2480</v>
      </c>
      <c r="F30" s="56">
        <v>37271</v>
      </c>
      <c r="G30" s="88" t="s">
        <v>765</v>
      </c>
      <c r="H30" s="88" t="s">
        <v>741</v>
      </c>
      <c r="I30" s="55" t="s">
        <v>742</v>
      </c>
      <c r="J30" s="56" t="s">
        <v>1076</v>
      </c>
      <c r="K30" s="141"/>
    </row>
    <row r="31" spans="1:11" ht="26.25">
      <c r="A31" s="99">
        <v>30</v>
      </c>
      <c r="B31" s="8" t="s">
        <v>2512</v>
      </c>
      <c r="C31" s="34" t="s">
        <v>2511</v>
      </c>
      <c r="D31" s="34" t="s">
        <v>1503</v>
      </c>
      <c r="E31" s="34" t="s">
        <v>2480</v>
      </c>
      <c r="F31" s="96">
        <v>37605</v>
      </c>
      <c r="G31" s="113" t="s">
        <v>41</v>
      </c>
      <c r="H31" s="113" t="s">
        <v>201</v>
      </c>
      <c r="I31" s="34"/>
      <c r="J31" s="96" t="s">
        <v>892</v>
      </c>
      <c r="K31" s="137" t="s">
        <v>780</v>
      </c>
    </row>
    <row r="32" spans="1:11" ht="66">
      <c r="A32" s="99">
        <v>31</v>
      </c>
      <c r="B32" s="8" t="s">
        <v>2513</v>
      </c>
      <c r="C32" s="34" t="s">
        <v>2477</v>
      </c>
      <c r="D32" s="34" t="s">
        <v>1503</v>
      </c>
      <c r="E32" s="34" t="s">
        <v>1027</v>
      </c>
      <c r="F32" s="96">
        <v>37594</v>
      </c>
      <c r="G32" s="113" t="s">
        <v>515</v>
      </c>
      <c r="H32" s="135" t="s">
        <v>2618</v>
      </c>
      <c r="I32" s="34"/>
      <c r="J32" s="34" t="s">
        <v>892</v>
      </c>
      <c r="K32" s="137" t="s">
        <v>919</v>
      </c>
    </row>
    <row r="33" spans="1:11" ht="26.25">
      <c r="A33" s="53">
        <v>32</v>
      </c>
      <c r="B33" s="54" t="s">
        <v>2514</v>
      </c>
      <c r="C33" s="55" t="s">
        <v>869</v>
      </c>
      <c r="D33" s="55" t="s">
        <v>1503</v>
      </c>
      <c r="E33" s="55" t="s">
        <v>406</v>
      </c>
      <c r="F33" s="56">
        <v>37636</v>
      </c>
      <c r="G33" s="88" t="s">
        <v>516</v>
      </c>
      <c r="H33" s="88" t="s">
        <v>517</v>
      </c>
      <c r="I33" s="55" t="s">
        <v>518</v>
      </c>
      <c r="J33" s="56" t="s">
        <v>1076</v>
      </c>
      <c r="K33" s="141"/>
    </row>
    <row r="34" spans="1:11" ht="26.25">
      <c r="A34" s="53">
        <v>33</v>
      </c>
      <c r="B34" s="54" t="s">
        <v>2515</v>
      </c>
      <c r="C34" s="55" t="s">
        <v>869</v>
      </c>
      <c r="D34" s="55" t="s">
        <v>1503</v>
      </c>
      <c r="E34" s="55" t="s">
        <v>532</v>
      </c>
      <c r="F34" s="56">
        <v>37636</v>
      </c>
      <c r="G34" s="88" t="s">
        <v>519</v>
      </c>
      <c r="H34" s="88" t="s">
        <v>763</v>
      </c>
      <c r="I34" s="55" t="s">
        <v>520</v>
      </c>
      <c r="J34" s="56" t="s">
        <v>1076</v>
      </c>
      <c r="K34" s="141" t="s">
        <v>920</v>
      </c>
    </row>
    <row r="35" spans="1:11" ht="39">
      <c r="A35" s="53">
        <v>34</v>
      </c>
      <c r="B35" s="54" t="s">
        <v>2516</v>
      </c>
      <c r="C35" s="55" t="s">
        <v>869</v>
      </c>
      <c r="D35" s="55" t="s">
        <v>1503</v>
      </c>
      <c r="E35" s="55" t="s">
        <v>2480</v>
      </c>
      <c r="F35" s="56">
        <v>37636</v>
      </c>
      <c r="G35" s="88" t="s">
        <v>2569</v>
      </c>
      <c r="H35" s="88" t="s">
        <v>222</v>
      </c>
      <c r="I35" s="55" t="s">
        <v>521</v>
      </c>
      <c r="J35" s="56" t="s">
        <v>1076</v>
      </c>
      <c r="K35" s="141" t="s">
        <v>921</v>
      </c>
    </row>
    <row r="36" spans="1:11" ht="39">
      <c r="A36" s="53">
        <v>35</v>
      </c>
      <c r="B36" s="54" t="s">
        <v>2517</v>
      </c>
      <c r="C36" s="55" t="s">
        <v>869</v>
      </c>
      <c r="D36" s="55" t="s">
        <v>1503</v>
      </c>
      <c r="E36" s="55" t="s">
        <v>532</v>
      </c>
      <c r="F36" s="56">
        <v>37605</v>
      </c>
      <c r="G36" s="88" t="s">
        <v>2570</v>
      </c>
      <c r="H36" s="88" t="s">
        <v>222</v>
      </c>
      <c r="I36" s="55" t="s">
        <v>522</v>
      </c>
      <c r="J36" s="56" t="s">
        <v>1076</v>
      </c>
      <c r="K36" s="141" t="s">
        <v>1017</v>
      </c>
    </row>
    <row r="37" spans="1:11" ht="26.25">
      <c r="A37" s="53">
        <v>36</v>
      </c>
      <c r="B37" s="54" t="s">
        <v>2518</v>
      </c>
      <c r="C37" s="55" t="s">
        <v>2475</v>
      </c>
      <c r="D37" s="55" t="s">
        <v>1503</v>
      </c>
      <c r="E37" s="55" t="s">
        <v>533</v>
      </c>
      <c r="F37" s="56">
        <v>37636</v>
      </c>
      <c r="G37" s="88" t="s">
        <v>1446</v>
      </c>
      <c r="H37" s="88" t="s">
        <v>899</v>
      </c>
      <c r="I37" s="55" t="s">
        <v>523</v>
      </c>
      <c r="J37" s="56" t="s">
        <v>1076</v>
      </c>
      <c r="K37" s="141" t="s">
        <v>1018</v>
      </c>
    </row>
    <row r="38" spans="1:11" ht="39">
      <c r="A38" s="99">
        <v>37</v>
      </c>
      <c r="B38" s="8" t="s">
        <v>2519</v>
      </c>
      <c r="C38" s="34" t="s">
        <v>2475</v>
      </c>
      <c r="D38" s="34" t="s">
        <v>1506</v>
      </c>
      <c r="E38" s="34" t="s">
        <v>868</v>
      </c>
      <c r="F38" s="34"/>
      <c r="G38" s="113"/>
      <c r="H38" s="135" t="s">
        <v>2571</v>
      </c>
      <c r="I38" s="34" t="s">
        <v>524</v>
      </c>
      <c r="J38" s="96" t="s">
        <v>892</v>
      </c>
      <c r="K38" s="137" t="s">
        <v>1019</v>
      </c>
    </row>
    <row r="39" spans="1:11" ht="12.75">
      <c r="A39" s="145">
        <v>38</v>
      </c>
      <c r="B39" s="54"/>
      <c r="C39" s="55"/>
      <c r="D39" s="55"/>
      <c r="E39" s="55"/>
      <c r="F39" s="55"/>
      <c r="G39" s="88"/>
      <c r="H39" s="88"/>
      <c r="I39" s="55"/>
      <c r="J39" s="56" t="s">
        <v>1467</v>
      </c>
      <c r="K39" s="141"/>
    </row>
    <row r="40" spans="1:11" ht="26.25">
      <c r="A40" s="53">
        <v>39</v>
      </c>
      <c r="B40" s="54" t="s">
        <v>2520</v>
      </c>
      <c r="C40" s="55" t="s">
        <v>2475</v>
      </c>
      <c r="D40" s="55" t="s">
        <v>1503</v>
      </c>
      <c r="E40" s="55" t="s">
        <v>1027</v>
      </c>
      <c r="F40" s="55" t="s">
        <v>1153</v>
      </c>
      <c r="G40" s="88" t="s">
        <v>525</v>
      </c>
      <c r="H40" s="88" t="s">
        <v>899</v>
      </c>
      <c r="I40" s="55" t="s">
        <v>526</v>
      </c>
      <c r="J40" s="55" t="s">
        <v>1076</v>
      </c>
      <c r="K40" s="141" t="s">
        <v>1184</v>
      </c>
    </row>
    <row r="41" spans="1:11" ht="52.5">
      <c r="A41" s="53">
        <v>40</v>
      </c>
      <c r="B41" s="54" t="s">
        <v>2521</v>
      </c>
      <c r="C41" s="55" t="s">
        <v>2475</v>
      </c>
      <c r="D41" s="55" t="s">
        <v>1503</v>
      </c>
      <c r="E41" s="55" t="s">
        <v>2480</v>
      </c>
      <c r="F41" s="56">
        <v>37605</v>
      </c>
      <c r="G41" s="88" t="s">
        <v>765</v>
      </c>
      <c r="H41" s="88" t="s">
        <v>905</v>
      </c>
      <c r="I41" s="55" t="s">
        <v>906</v>
      </c>
      <c r="J41" s="56" t="s">
        <v>1076</v>
      </c>
      <c r="K41" s="141"/>
    </row>
    <row r="42" spans="1:11" s="131" customFormat="1" ht="26.25">
      <c r="A42" s="122">
        <v>41</v>
      </c>
      <c r="B42" s="139" t="s">
        <v>907</v>
      </c>
      <c r="C42" s="138" t="s">
        <v>2475</v>
      </c>
      <c r="D42" s="138" t="s">
        <v>1506</v>
      </c>
      <c r="E42" s="138" t="s">
        <v>880</v>
      </c>
      <c r="F42" s="138" t="s">
        <v>1189</v>
      </c>
      <c r="G42" s="146" t="s">
        <v>2616</v>
      </c>
      <c r="H42" s="146" t="s">
        <v>2617</v>
      </c>
      <c r="I42" s="138" t="s">
        <v>524</v>
      </c>
      <c r="J42" s="138" t="s">
        <v>892</v>
      </c>
      <c r="K42" s="137" t="s">
        <v>1020</v>
      </c>
    </row>
    <row r="43" spans="1:11" s="131" customFormat="1" ht="39">
      <c r="A43" s="122">
        <v>42</v>
      </c>
      <c r="B43" s="139" t="s">
        <v>908</v>
      </c>
      <c r="C43" s="138" t="s">
        <v>2475</v>
      </c>
      <c r="D43" s="138" t="s">
        <v>1506</v>
      </c>
      <c r="E43" s="138" t="s">
        <v>552</v>
      </c>
      <c r="F43" s="138" t="s">
        <v>1189</v>
      </c>
      <c r="G43" s="146" t="s">
        <v>2615</v>
      </c>
      <c r="H43" s="146" t="s">
        <v>2617</v>
      </c>
      <c r="I43" s="138" t="s">
        <v>524</v>
      </c>
      <c r="J43" s="138" t="s">
        <v>892</v>
      </c>
      <c r="K43" s="137" t="s">
        <v>1020</v>
      </c>
    </row>
    <row r="44" spans="1:11" ht="26.25">
      <c r="A44" s="144">
        <v>43</v>
      </c>
      <c r="B44" s="54" t="s">
        <v>663</v>
      </c>
      <c r="C44" s="55" t="s">
        <v>2475</v>
      </c>
      <c r="D44" s="55" t="s">
        <v>1503</v>
      </c>
      <c r="E44" s="55" t="s">
        <v>408</v>
      </c>
      <c r="F44" s="56">
        <v>37603</v>
      </c>
      <c r="G44" s="141" t="s">
        <v>1459</v>
      </c>
      <c r="H44" s="141" t="s">
        <v>1460</v>
      </c>
      <c r="I44" s="144"/>
      <c r="J44" s="55" t="s">
        <v>1076</v>
      </c>
      <c r="K44" s="141"/>
    </row>
    <row r="45" spans="1:10" ht="12.75">
      <c r="A45" s="118"/>
      <c r="B45" s="123"/>
      <c r="C45" s="98"/>
      <c r="D45" s="98"/>
      <c r="E45" s="98"/>
      <c r="F45" s="140"/>
      <c r="I45" s="124"/>
      <c r="J45" s="125"/>
    </row>
    <row r="46" spans="1:10" ht="12.75">
      <c r="A46" s="118"/>
      <c r="B46" s="123"/>
      <c r="C46" s="98"/>
      <c r="D46" s="98"/>
      <c r="E46" s="98"/>
      <c r="F46" s="140"/>
      <c r="I46" s="124"/>
      <c r="J46" s="125"/>
    </row>
    <row r="47" spans="1:10" ht="12.75">
      <c r="A47" s="118"/>
      <c r="B47" s="123"/>
      <c r="C47" s="98"/>
      <c r="D47" s="98"/>
      <c r="E47" s="98"/>
      <c r="F47" s="98"/>
      <c r="G47" s="132"/>
      <c r="H47" s="132"/>
      <c r="I47" s="98"/>
      <c r="J47" s="98"/>
    </row>
    <row r="48" spans="1:11" ht="26.25">
      <c r="A48" s="99" t="s">
        <v>2454</v>
      </c>
      <c r="B48" s="8" t="s">
        <v>2523</v>
      </c>
      <c r="C48" s="34" t="s">
        <v>2522</v>
      </c>
      <c r="D48" s="34" t="s">
        <v>1503</v>
      </c>
      <c r="E48" s="34" t="s">
        <v>2491</v>
      </c>
      <c r="F48" s="96">
        <v>37636</v>
      </c>
      <c r="G48" s="113"/>
      <c r="H48" s="113"/>
      <c r="I48" s="34"/>
      <c r="J48" s="34"/>
      <c r="K48" s="137" t="s">
        <v>1060</v>
      </c>
    </row>
    <row r="49" spans="1:11" ht="12.75">
      <c r="A49" s="99" t="s">
        <v>2455</v>
      </c>
      <c r="B49" s="8" t="s">
        <v>2524</v>
      </c>
      <c r="C49" s="34" t="s">
        <v>2522</v>
      </c>
      <c r="D49" s="34" t="s">
        <v>1503</v>
      </c>
      <c r="E49" s="34" t="s">
        <v>404</v>
      </c>
      <c r="F49" s="96">
        <v>37636</v>
      </c>
      <c r="G49" s="113"/>
      <c r="H49" s="113"/>
      <c r="I49" s="34"/>
      <c r="J49" s="34"/>
      <c r="K49" s="137" t="s">
        <v>1061</v>
      </c>
    </row>
    <row r="50" spans="1:11" ht="26.25">
      <c r="A50" s="99" t="s">
        <v>2456</v>
      </c>
      <c r="B50" s="8" t="s">
        <v>2525</v>
      </c>
      <c r="C50" s="34" t="s">
        <v>2522</v>
      </c>
      <c r="D50" s="34" t="s">
        <v>1503</v>
      </c>
      <c r="E50" s="34" t="s">
        <v>404</v>
      </c>
      <c r="F50" s="96">
        <v>37636</v>
      </c>
      <c r="G50" s="113"/>
      <c r="H50" s="113"/>
      <c r="I50" s="34"/>
      <c r="J50" s="34"/>
      <c r="K50" s="137" t="s">
        <v>1427</v>
      </c>
    </row>
    <row r="51" spans="1:11" ht="26.25">
      <c r="A51" s="99" t="s">
        <v>2457</v>
      </c>
      <c r="B51" s="8" t="s">
        <v>2526</v>
      </c>
      <c r="C51" s="34" t="s">
        <v>2475</v>
      </c>
      <c r="D51" s="34" t="s">
        <v>1503</v>
      </c>
      <c r="E51" s="34" t="s">
        <v>404</v>
      </c>
      <c r="F51" s="96">
        <v>37636</v>
      </c>
      <c r="G51" s="113"/>
      <c r="H51" s="113"/>
      <c r="I51" s="34"/>
      <c r="J51" s="34"/>
      <c r="K51" s="137" t="s">
        <v>1428</v>
      </c>
    </row>
    <row r="52" spans="1:11" ht="26.25">
      <c r="A52" s="99" t="s">
        <v>2458</v>
      </c>
      <c r="B52" s="8" t="s">
        <v>2527</v>
      </c>
      <c r="C52" s="34" t="s">
        <v>1152</v>
      </c>
      <c r="D52" s="34" t="s">
        <v>1503</v>
      </c>
      <c r="E52" s="34" t="s">
        <v>532</v>
      </c>
      <c r="F52" s="96">
        <v>37636</v>
      </c>
      <c r="G52" s="113"/>
      <c r="H52" s="113"/>
      <c r="I52" s="34"/>
      <c r="J52" s="34"/>
      <c r="K52" s="137" t="s">
        <v>341</v>
      </c>
    </row>
    <row r="53" spans="1:11" ht="26.25">
      <c r="A53" s="99" t="s">
        <v>2459</v>
      </c>
      <c r="B53" s="8" t="s">
        <v>2528</v>
      </c>
      <c r="C53" s="34" t="s">
        <v>2193</v>
      </c>
      <c r="D53" s="34" t="s">
        <v>1503</v>
      </c>
      <c r="E53" s="34" t="s">
        <v>1025</v>
      </c>
      <c r="F53" s="96">
        <v>37636</v>
      </c>
      <c r="G53" s="113"/>
      <c r="H53" s="113"/>
      <c r="I53" s="34"/>
      <c r="J53" s="34"/>
      <c r="K53" s="137" t="s">
        <v>342</v>
      </c>
    </row>
    <row r="54" spans="1:11" ht="26.25">
      <c r="A54" s="136" t="s">
        <v>1354</v>
      </c>
      <c r="B54" s="8" t="s">
        <v>1356</v>
      </c>
      <c r="C54" s="34" t="s">
        <v>2476</v>
      </c>
      <c r="D54" s="34" t="s">
        <v>1503</v>
      </c>
      <c r="E54" s="34" t="s">
        <v>532</v>
      </c>
      <c r="F54" s="34"/>
      <c r="G54" s="113"/>
      <c r="H54" s="113"/>
      <c r="I54" s="34"/>
      <c r="J54" s="34"/>
      <c r="K54" s="137" t="s">
        <v>1353</v>
      </c>
    </row>
    <row r="55" spans="1:11" ht="26.25">
      <c r="A55" s="136" t="s">
        <v>1355</v>
      </c>
      <c r="B55" s="8" t="s">
        <v>1357</v>
      </c>
      <c r="C55" s="34" t="s">
        <v>2476</v>
      </c>
      <c r="D55" s="34" t="s">
        <v>1503</v>
      </c>
      <c r="E55" s="34" t="s">
        <v>1025</v>
      </c>
      <c r="F55" s="34"/>
      <c r="G55" s="113"/>
      <c r="H55" s="113"/>
      <c r="I55" s="34"/>
      <c r="J55" s="34"/>
      <c r="K55" s="137" t="s">
        <v>281</v>
      </c>
    </row>
    <row r="56" spans="1:11" ht="26.25">
      <c r="A56" s="99" t="s">
        <v>2460</v>
      </c>
      <c r="B56" s="8" t="s">
        <v>2529</v>
      </c>
      <c r="C56" s="34" t="s">
        <v>2034</v>
      </c>
      <c r="D56" s="34" t="s">
        <v>1503</v>
      </c>
      <c r="E56" s="34" t="s">
        <v>1025</v>
      </c>
      <c r="F56" s="96">
        <v>37636</v>
      </c>
      <c r="G56" s="113"/>
      <c r="H56" s="113"/>
      <c r="I56" s="34"/>
      <c r="J56" s="34"/>
      <c r="K56" s="137" t="s">
        <v>1522</v>
      </c>
    </row>
    <row r="57" spans="1:11" ht="12.75">
      <c r="A57" s="99" t="s">
        <v>2461</v>
      </c>
      <c r="B57" s="8" t="s">
        <v>2530</v>
      </c>
      <c r="C57" s="34" t="s">
        <v>2034</v>
      </c>
      <c r="D57" s="34" t="s">
        <v>1503</v>
      </c>
      <c r="E57" s="34" t="s">
        <v>1025</v>
      </c>
      <c r="F57" s="96">
        <v>37636</v>
      </c>
      <c r="G57" s="113"/>
      <c r="H57" s="113"/>
      <c r="I57" s="34"/>
      <c r="J57" s="34"/>
      <c r="K57" s="137" t="s">
        <v>1523</v>
      </c>
    </row>
    <row r="58" spans="9:10" ht="12.75">
      <c r="I58" s="12"/>
      <c r="J58" s="12"/>
    </row>
    <row r="59" spans="9:10" ht="12.75">
      <c r="I59" s="12"/>
      <c r="J59" s="12"/>
    </row>
  </sheetData>
  <autoFilter ref="A1:K44"/>
  <hyperlinks>
    <hyperlink ref="A3" r:id="rId1" display="SC SRR RFAs\SRR RFA 02.ppt"/>
    <hyperlink ref="A4" r:id="rId2" display="SC SRR RFAs\SRR RFA 03.ppt"/>
    <hyperlink ref="A5" r:id="rId3" display="SC SRR RFAs\SRR RFA 04.ppt"/>
    <hyperlink ref="A6" r:id="rId4" display="SC SRR RFAs\SRR RFA 05.ppt"/>
    <hyperlink ref="A7" r:id="rId5" display="SC SRR RFAs\SRR RFA 06.ppt"/>
    <hyperlink ref="A9" r:id="rId6" display="SC SRR RFAs\SRR RFA 08.ppt"/>
    <hyperlink ref="A11" r:id="rId7" display="SC SRR RFAs\SRR RFA 10.ppt"/>
    <hyperlink ref="A12" r:id="rId8" display="SC SRR RFAs\SRR RFA 11.ppt"/>
    <hyperlink ref="A13" r:id="rId9" display="SC SRR RFAs\SRR RFA 12.ppt"/>
    <hyperlink ref="A14" r:id="rId10" display="SC SRR RFAs\SRR RFA 13.ppt"/>
    <hyperlink ref="A15" r:id="rId11" display="SC SRR RFAs\SRR RFA 14.ppt"/>
    <hyperlink ref="A16" r:id="rId12" display="SC SRR RFAs\SRR RFA 15-17.ppt"/>
    <hyperlink ref="A19" r:id="rId13" display="SC SRR RFAs\SRR RFA 18-20.ppt"/>
    <hyperlink ref="A22" r:id="rId14" display="SC SRR RFAs\SRR RFA 21-22.ppt"/>
    <hyperlink ref="A24" r:id="rId15" display="SC SRR RFAs\SRR RFA 23.ppt"/>
    <hyperlink ref="A25" r:id="rId16" display="SC SRR RFAs\SRR RFA 24.ppt"/>
    <hyperlink ref="A26" r:id="rId17" display="SC SRR RFAs\SRR RFA 25.ppt"/>
    <hyperlink ref="A27" r:id="rId18" display="SC SRR RFAs\SRR RFA 26.ppt"/>
    <hyperlink ref="A28" r:id="rId19" display="SC SRR RFAs\SRR RFA 27.ppt"/>
    <hyperlink ref="A29" r:id="rId20" display="SC SRR RFAs\SRR RFA 28.ppt"/>
    <hyperlink ref="A30" r:id="rId21" display="SC SRR RFAs\SRR RFA 29.ppt"/>
    <hyperlink ref="A31" r:id="rId22" display="SC SRR RFAs\SRR RFA 30.ppt"/>
    <hyperlink ref="A32" r:id="rId23" display="SC SRR RFAs\SRR RFA 31.ppt"/>
    <hyperlink ref="A33" r:id="rId24" display="SC SRR RFAs\SRR RFA 32.ppt"/>
    <hyperlink ref="A35" r:id="rId25" display="SC SRR RFAs\SRR RFA 34.ppt"/>
    <hyperlink ref="A36" r:id="rId26" display="SC SRR RFAs\SRR RFA 35.ppt"/>
    <hyperlink ref="A37" r:id="rId27" display="SC SRR RFAs\SRR RFA 36.ppt"/>
    <hyperlink ref="A38" r:id="rId28" display="SC SRR RFAs\SRR RFA 37.ppt"/>
    <hyperlink ref="A40" r:id="rId29" display="SC SRR RFAs\SRR RFA 39.ppt"/>
    <hyperlink ref="A41" r:id="rId30" display="SC SRR RFAs\SRR RFA 40.ppt"/>
    <hyperlink ref="A48" r:id="rId31" display="FSRR1"/>
    <hyperlink ref="A49" r:id="rId32" display="FSRR2"/>
    <hyperlink ref="A50" r:id="rId33" display="FSRR3"/>
    <hyperlink ref="A51" r:id="rId34" display="FSRR4"/>
    <hyperlink ref="A52" r:id="rId35" display="FSRR5"/>
    <hyperlink ref="A53" r:id="rId36" display="FSRR6"/>
    <hyperlink ref="A56" r:id="rId37" display="FSRR9"/>
    <hyperlink ref="A57" r:id="rId38" display="FSRR10"/>
    <hyperlink ref="A2" r:id="rId39" display="SC SRR RFAs\SRR RFA 01.ppt"/>
    <hyperlink ref="A34" r:id="rId40" display="SC SRR RFAs\SRR RFA 33.ppt"/>
    <hyperlink ref="B65526" r:id="rId41" display="MPDR RFAs\MPDR RFA 1.ppt"/>
    <hyperlink ref="B65527" r:id="rId42" display="MPDR RFAs\MPDR RFA 2.ppt"/>
    <hyperlink ref="B65528" r:id="rId43" display="MPDR RFAs\MPDR RFA 3.ppt"/>
    <hyperlink ref="B65529" r:id="rId44" display="MPDR RFAs\MPDR RFA 4.ppt"/>
    <hyperlink ref="B65531" r:id="rId45" display="MPDR RFAs\MPDR RFA 5.ppt"/>
    <hyperlink ref="B65532" r:id="rId46" display="MPDR RFAs\MPDR RFA 6.ppt"/>
    <hyperlink ref="B65533" r:id="rId47" display="MPDR RFAs\MPDR RFA 7.ppt"/>
    <hyperlink ref="B65534" r:id="rId48" display="MPDR RFAs\MPDR RFA 8.ppt"/>
    <hyperlink ref="G65529" r:id="rId49" display="MPDR RFA 4 Response.doc"/>
    <hyperlink ref="G65530" r:id="rId50" display="GBM_MPE_Rev1_080103.pdf"/>
    <hyperlink ref="G65528" r:id="rId51" display="MPDR RFA 3 Response.doc"/>
    <hyperlink ref="G65527" r:id="rId52" display="MPDR RFA 2 Response.doc"/>
    <hyperlink ref="G65533" r:id="rId53" display="MPDR RFA 7 Response.doc"/>
    <hyperlink ref="G65534" r:id="rId54" display="MPDR RFA 8 response.doc"/>
    <hyperlink ref="G65532" r:id="rId55" display="MPDR RFA 6 Response.doc"/>
    <hyperlink ref="A17:A18" r:id="rId56" display="SC SRR RFAs\SRR RFA 15-17.ppt"/>
    <hyperlink ref="A20:A21" r:id="rId57" display="SC SRR RFAs\SRR RFA 18-20.ppt"/>
    <hyperlink ref="A23" r:id="rId58" display="SC SRR RFAs\SRR RFA 21-22.ppt"/>
    <hyperlink ref="A8" r:id="rId59" display="7"/>
  </hyperlinks>
  <printOptions/>
  <pageMargins left="0.75" right="0.75" top="1" bottom="1" header="0.5" footer="0.5"/>
  <pageSetup horizontalDpi="600" verticalDpi="600" orientation="portrait" r:id="rId60"/>
</worksheet>
</file>

<file path=xl/worksheets/sheet6.xml><?xml version="1.0" encoding="utf-8"?>
<worksheet xmlns="http://schemas.openxmlformats.org/spreadsheetml/2006/main" xmlns:r="http://schemas.openxmlformats.org/officeDocument/2006/relationships">
  <dimension ref="A1:G47"/>
  <sheetViews>
    <sheetView workbookViewId="0" topLeftCell="A1">
      <selection activeCell="A2" sqref="A2"/>
    </sheetView>
  </sheetViews>
  <sheetFormatPr defaultColWidth="9.140625" defaultRowHeight="12.75"/>
  <cols>
    <col min="1" max="1" width="7.28125" style="1" customWidth="1"/>
    <col min="2" max="2" width="48.57421875" style="2" customWidth="1"/>
    <col min="3" max="4" width="20.140625" style="3" customWidth="1"/>
    <col min="5" max="5" width="20.7109375" style="3" customWidth="1"/>
    <col min="6" max="6" width="11.00390625" style="2" customWidth="1"/>
    <col min="7" max="7" width="11.00390625" style="3" customWidth="1"/>
    <col min="8" max="16384" width="13.140625" style="2" customWidth="1"/>
  </cols>
  <sheetData>
    <row r="1" spans="1:7" ht="26.25">
      <c r="A1" s="7" t="s">
        <v>1497</v>
      </c>
      <c r="B1" s="7" t="s">
        <v>2190</v>
      </c>
      <c r="C1" s="7" t="s">
        <v>2192</v>
      </c>
      <c r="D1" s="7" t="s">
        <v>1500</v>
      </c>
      <c r="E1" s="9" t="s">
        <v>873</v>
      </c>
      <c r="F1" s="9" t="s">
        <v>623</v>
      </c>
      <c r="G1" s="9" t="s">
        <v>329</v>
      </c>
    </row>
    <row r="2" spans="1:7" ht="26.25">
      <c r="A2" s="53">
        <v>1</v>
      </c>
      <c r="B2" s="54" t="s">
        <v>1096</v>
      </c>
      <c r="C2" s="55" t="s">
        <v>913</v>
      </c>
      <c r="D2" s="55" t="s">
        <v>1022</v>
      </c>
      <c r="E2" s="57" t="s">
        <v>343</v>
      </c>
      <c r="F2" s="55" t="s">
        <v>1076</v>
      </c>
      <c r="G2" s="78">
        <v>38040</v>
      </c>
    </row>
    <row r="3" spans="1:7" ht="26.25">
      <c r="A3" s="53">
        <v>2</v>
      </c>
      <c r="B3" s="54" t="s">
        <v>1009</v>
      </c>
      <c r="C3" s="55" t="s">
        <v>1097</v>
      </c>
      <c r="D3" s="55" t="s">
        <v>1098</v>
      </c>
      <c r="E3" s="57" t="s">
        <v>344</v>
      </c>
      <c r="F3" s="55" t="s">
        <v>1076</v>
      </c>
      <c r="G3" s="78">
        <v>38040</v>
      </c>
    </row>
    <row r="4" spans="1:7" ht="26.25">
      <c r="A4" s="53">
        <v>3</v>
      </c>
      <c r="B4" s="54" t="s">
        <v>1011</v>
      </c>
      <c r="C4" s="55" t="s">
        <v>914</v>
      </c>
      <c r="D4" s="55" t="s">
        <v>1010</v>
      </c>
      <c r="E4" s="57" t="s">
        <v>345</v>
      </c>
      <c r="F4" s="55" t="s">
        <v>1076</v>
      </c>
      <c r="G4" s="78">
        <v>38040</v>
      </c>
    </row>
    <row r="5" spans="1:7" ht="26.25">
      <c r="A5" s="53">
        <v>4</v>
      </c>
      <c r="B5" s="54" t="s">
        <v>1284</v>
      </c>
      <c r="C5" s="55" t="s">
        <v>885</v>
      </c>
      <c r="D5" s="55" t="s">
        <v>1098</v>
      </c>
      <c r="E5" s="57" t="s">
        <v>346</v>
      </c>
      <c r="F5" s="55" t="s">
        <v>1076</v>
      </c>
      <c r="G5" s="78">
        <v>38040</v>
      </c>
    </row>
    <row r="6" spans="1:7" ht="26.25">
      <c r="A6" s="53">
        <v>5</v>
      </c>
      <c r="B6" s="54" t="s">
        <v>636</v>
      </c>
      <c r="C6" s="55" t="s">
        <v>1285</v>
      </c>
      <c r="D6" s="55" t="s">
        <v>1010</v>
      </c>
      <c r="E6" s="57" t="s">
        <v>347</v>
      </c>
      <c r="F6" s="55" t="s">
        <v>1076</v>
      </c>
      <c r="G6" s="78">
        <v>38040</v>
      </c>
    </row>
    <row r="7" spans="1:7" ht="26.25">
      <c r="A7" s="53">
        <v>6</v>
      </c>
      <c r="B7" s="54" t="s">
        <v>506</v>
      </c>
      <c r="C7" s="55" t="s">
        <v>914</v>
      </c>
      <c r="D7" s="55" t="s">
        <v>1098</v>
      </c>
      <c r="E7" s="57" t="s">
        <v>348</v>
      </c>
      <c r="F7" s="55" t="s">
        <v>1076</v>
      </c>
      <c r="G7" s="78">
        <v>38040</v>
      </c>
    </row>
    <row r="8" spans="1:7" ht="26.25">
      <c r="A8" s="53">
        <v>7</v>
      </c>
      <c r="B8" s="54" t="s">
        <v>792</v>
      </c>
      <c r="C8" s="55" t="s">
        <v>914</v>
      </c>
      <c r="D8" s="55" t="s">
        <v>1010</v>
      </c>
      <c r="E8" s="57" t="s">
        <v>349</v>
      </c>
      <c r="F8" s="55" t="s">
        <v>1076</v>
      </c>
      <c r="G8" s="78">
        <v>38040</v>
      </c>
    </row>
    <row r="9" spans="1:7" ht="39">
      <c r="A9" s="53">
        <v>8</v>
      </c>
      <c r="B9" s="54" t="s">
        <v>616</v>
      </c>
      <c r="C9" s="55" t="s">
        <v>793</v>
      </c>
      <c r="D9" s="55" t="s">
        <v>794</v>
      </c>
      <c r="E9" s="57" t="s">
        <v>350</v>
      </c>
      <c r="F9" s="55" t="s">
        <v>1076</v>
      </c>
      <c r="G9" s="78">
        <v>38040</v>
      </c>
    </row>
    <row r="10" spans="1:7" ht="26.25">
      <c r="A10" s="53">
        <v>9</v>
      </c>
      <c r="B10" s="54" t="s">
        <v>971</v>
      </c>
      <c r="C10" s="55" t="s">
        <v>793</v>
      </c>
      <c r="D10" s="55" t="s">
        <v>795</v>
      </c>
      <c r="E10" s="57" t="s">
        <v>351</v>
      </c>
      <c r="F10" s="55" t="s">
        <v>1076</v>
      </c>
      <c r="G10" s="78">
        <v>38040</v>
      </c>
    </row>
    <row r="11" spans="1:7" ht="26.25">
      <c r="A11" s="53">
        <v>10</v>
      </c>
      <c r="B11" s="54" t="s">
        <v>973</v>
      </c>
      <c r="C11" s="55" t="s">
        <v>913</v>
      </c>
      <c r="D11" s="55" t="s">
        <v>972</v>
      </c>
      <c r="E11" s="57" t="s">
        <v>352</v>
      </c>
      <c r="F11" s="55" t="s">
        <v>1076</v>
      </c>
      <c r="G11" s="78">
        <v>38040</v>
      </c>
    </row>
    <row r="12" spans="1:7" ht="26.25">
      <c r="A12" s="53">
        <v>11</v>
      </c>
      <c r="B12" s="54" t="s">
        <v>985</v>
      </c>
      <c r="C12" s="55" t="s">
        <v>913</v>
      </c>
      <c r="D12" s="55" t="s">
        <v>972</v>
      </c>
      <c r="E12" s="57" t="s">
        <v>353</v>
      </c>
      <c r="F12" s="55" t="s">
        <v>1076</v>
      </c>
      <c r="G12" s="78">
        <v>38040</v>
      </c>
    </row>
    <row r="13" spans="1:7" ht="21">
      <c r="A13" s="53">
        <v>12</v>
      </c>
      <c r="B13" s="54" t="s">
        <v>901</v>
      </c>
      <c r="C13" s="55" t="s">
        <v>914</v>
      </c>
      <c r="D13" s="55" t="s">
        <v>1098</v>
      </c>
      <c r="E13" s="57" t="s">
        <v>361</v>
      </c>
      <c r="F13" s="55" t="s">
        <v>1076</v>
      </c>
      <c r="G13" s="78">
        <v>38040</v>
      </c>
    </row>
    <row r="14" spans="1:7" ht="26.25">
      <c r="A14" s="53">
        <v>13</v>
      </c>
      <c r="B14" s="54" t="s">
        <v>977</v>
      </c>
      <c r="C14" s="55" t="s">
        <v>1502</v>
      </c>
      <c r="D14" s="55" t="s">
        <v>492</v>
      </c>
      <c r="E14" s="57" t="s">
        <v>362</v>
      </c>
      <c r="F14" s="55" t="s">
        <v>1076</v>
      </c>
      <c r="G14" s="78">
        <v>38040</v>
      </c>
    </row>
    <row r="15" spans="1:7" ht="21">
      <c r="A15" s="53">
        <v>14</v>
      </c>
      <c r="B15" s="54" t="s">
        <v>1286</v>
      </c>
      <c r="C15" s="55" t="s">
        <v>1502</v>
      </c>
      <c r="D15" s="55" t="s">
        <v>1098</v>
      </c>
      <c r="E15" s="57" t="s">
        <v>363</v>
      </c>
      <c r="F15" s="55" t="s">
        <v>1076</v>
      </c>
      <c r="G15" s="78">
        <v>38040</v>
      </c>
    </row>
    <row r="16" spans="1:7" ht="26.25">
      <c r="A16" s="53">
        <v>15</v>
      </c>
      <c r="B16" s="54" t="s">
        <v>2322</v>
      </c>
      <c r="C16" s="55" t="s">
        <v>2321</v>
      </c>
      <c r="D16" s="55" t="s">
        <v>795</v>
      </c>
      <c r="E16" s="57" t="s">
        <v>645</v>
      </c>
      <c r="F16" s="55" t="s">
        <v>1076</v>
      </c>
      <c r="G16" s="78">
        <v>38040</v>
      </c>
    </row>
    <row r="17" spans="1:7" ht="26.25">
      <c r="A17" s="53">
        <v>16</v>
      </c>
      <c r="B17" s="54" t="s">
        <v>2323</v>
      </c>
      <c r="C17" s="55" t="s">
        <v>1097</v>
      </c>
      <c r="D17" s="55" t="s">
        <v>795</v>
      </c>
      <c r="E17" s="57" t="s">
        <v>646</v>
      </c>
      <c r="F17" s="55" t="s">
        <v>1076</v>
      </c>
      <c r="G17" s="78">
        <v>38040</v>
      </c>
    </row>
    <row r="18" spans="1:7" ht="26.25">
      <c r="A18" s="53">
        <v>17</v>
      </c>
      <c r="B18" s="54" t="s">
        <v>2324</v>
      </c>
      <c r="C18" s="55" t="s">
        <v>1962</v>
      </c>
      <c r="D18" s="55" t="s">
        <v>1010</v>
      </c>
      <c r="E18" s="57" t="s">
        <v>739</v>
      </c>
      <c r="F18" s="55" t="s">
        <v>1076</v>
      </c>
      <c r="G18" s="78">
        <v>38040</v>
      </c>
    </row>
    <row r="19" spans="1:7" ht="26.25">
      <c r="A19" s="53">
        <v>18</v>
      </c>
      <c r="B19" s="54" t="s">
        <v>2326</v>
      </c>
      <c r="C19" s="55" t="s">
        <v>2325</v>
      </c>
      <c r="D19" s="55" t="s">
        <v>1010</v>
      </c>
      <c r="E19" s="57" t="s">
        <v>930</v>
      </c>
      <c r="F19" s="55" t="s">
        <v>1076</v>
      </c>
      <c r="G19" s="78">
        <v>38040</v>
      </c>
    </row>
    <row r="20" spans="1:7" ht="21">
      <c r="A20" s="53">
        <v>19</v>
      </c>
      <c r="B20" s="54" t="s">
        <v>2328</v>
      </c>
      <c r="C20" s="55" t="s">
        <v>2327</v>
      </c>
      <c r="D20" s="55" t="s">
        <v>1098</v>
      </c>
      <c r="E20" s="57" t="s">
        <v>1021</v>
      </c>
      <c r="F20" s="55" t="s">
        <v>1076</v>
      </c>
      <c r="G20" s="78">
        <v>38040</v>
      </c>
    </row>
    <row r="21" spans="1:7" ht="12.75">
      <c r="A21" s="21"/>
      <c r="B21" s="11"/>
      <c r="C21" s="12"/>
      <c r="D21" s="12"/>
      <c r="E21" s="10"/>
      <c r="F21" s="13" t="s">
        <v>1023</v>
      </c>
      <c r="G21" s="5">
        <v>19</v>
      </c>
    </row>
    <row r="22" spans="2:7" ht="12.75">
      <c r="B22" s="1"/>
      <c r="F22" s="13" t="s">
        <v>1024</v>
      </c>
      <c r="G22" s="5">
        <v>19</v>
      </c>
    </row>
    <row r="23" spans="2:7" ht="12.75">
      <c r="B23" s="1"/>
      <c r="F23" s="14"/>
      <c r="G23" s="12"/>
    </row>
    <row r="24" spans="6:7" ht="12.75">
      <c r="F24" s="11"/>
      <c r="G24" s="12"/>
    </row>
    <row r="25" spans="6:7" ht="12.75">
      <c r="F25" s="11"/>
      <c r="G25" s="12"/>
    </row>
    <row r="26" spans="6:7" ht="12.75">
      <c r="F26" s="11"/>
      <c r="G26" s="12"/>
    </row>
    <row r="27" spans="6:7" ht="12.75">
      <c r="F27" s="11"/>
      <c r="G27" s="12"/>
    </row>
    <row r="28" spans="6:7" ht="12.75">
      <c r="F28" s="11"/>
      <c r="G28" s="12"/>
    </row>
    <row r="29" spans="6:7" ht="12.75">
      <c r="F29" s="11"/>
      <c r="G29" s="12"/>
    </row>
    <row r="30" spans="6:7" ht="12.75">
      <c r="F30" s="11"/>
      <c r="G30" s="12"/>
    </row>
    <row r="31" spans="6:7" ht="12.75">
      <c r="F31" s="11"/>
      <c r="G31" s="12"/>
    </row>
    <row r="32" spans="6:7" ht="12.75">
      <c r="F32" s="11"/>
      <c r="G32" s="12"/>
    </row>
    <row r="33" spans="6:7" ht="12.75">
      <c r="F33" s="11"/>
      <c r="G33" s="12"/>
    </row>
    <row r="34" spans="6:7" ht="12.75">
      <c r="F34" s="11"/>
      <c r="G34" s="12"/>
    </row>
    <row r="35" spans="6:7" ht="12.75">
      <c r="F35" s="11"/>
      <c r="G35" s="12"/>
    </row>
    <row r="36" spans="6:7" ht="12.75">
      <c r="F36" s="11"/>
      <c r="G36" s="12"/>
    </row>
    <row r="37" spans="6:7" ht="12.75">
      <c r="F37" s="11"/>
      <c r="G37" s="12"/>
    </row>
    <row r="38" spans="6:7" ht="12.75">
      <c r="F38" s="11"/>
      <c r="G38" s="12"/>
    </row>
    <row r="39" spans="6:7" ht="12.75">
      <c r="F39" s="11"/>
      <c r="G39" s="12"/>
    </row>
    <row r="40" spans="6:7" ht="12.75">
      <c r="F40" s="11"/>
      <c r="G40" s="12"/>
    </row>
    <row r="41" spans="6:7" ht="12.75">
      <c r="F41" s="11"/>
      <c r="G41" s="12"/>
    </row>
    <row r="42" spans="6:7" ht="12.75">
      <c r="F42" s="11"/>
      <c r="G42" s="12"/>
    </row>
    <row r="43" spans="6:7" ht="12.75">
      <c r="F43" s="11"/>
      <c r="G43" s="12"/>
    </row>
    <row r="44" spans="6:7" ht="12.75">
      <c r="F44" s="11"/>
      <c r="G44" s="12"/>
    </row>
    <row r="45" spans="6:7" ht="12.75">
      <c r="F45" s="11"/>
      <c r="G45" s="12"/>
    </row>
    <row r="46" spans="6:7" ht="12.75">
      <c r="F46" s="11"/>
      <c r="G46" s="12"/>
    </row>
    <row r="47" spans="6:7" ht="12.75">
      <c r="F47" s="11"/>
      <c r="G47" s="12"/>
    </row>
  </sheetData>
  <hyperlinks>
    <hyperlink ref="A2" r:id="rId1" display="GLAST LAT ACD CDR RFA’S"/>
    <hyperlink ref="A3" r:id="rId2" display="ACD CDR\ACD CDR RFA 2.doc"/>
    <hyperlink ref="A4" r:id="rId3" display="ACD CDR\ACD CDR RFA 3.doc"/>
    <hyperlink ref="A7" r:id="rId4" display="ACD CDR\ACD CDR RFA 6.doc"/>
    <hyperlink ref="A8" r:id="rId5" display="ACD CDR\ACD CDR RFA 7.doc"/>
    <hyperlink ref="A6" r:id="rId6" display="ACD CDR\ACD CDR RFA 5.doc"/>
    <hyperlink ref="A5" r:id="rId7" display="ACD CDR\ACD CDR RFA 4.doc"/>
    <hyperlink ref="A10" r:id="rId8" display="ACD CDR\ACD CDR RFA 9.doc"/>
    <hyperlink ref="A11" r:id="rId9" display="ACD CDR\ACD CDR RFA 10.doc"/>
    <hyperlink ref="A12" r:id="rId10" display="ACD CDR\ACD CDR RFA 11.doc"/>
    <hyperlink ref="A15" r:id="rId11" display="ACD CDR\ACD CDR RFA 14.doc"/>
    <hyperlink ref="A16" r:id="rId12" display="ACD CDR\ACD CDR RFA 15.doc"/>
    <hyperlink ref="A14" r:id="rId13" display="ACD CDR\ACD CDR RFA 13.doc"/>
    <hyperlink ref="A13" r:id="rId14" display="ACD CDR\ACD CDR RFA 12.doc"/>
    <hyperlink ref="A17" r:id="rId15" display="ACD CDR\ACD CDR RFA 16.doc"/>
    <hyperlink ref="A20" r:id="rId16" display="ACD CDR\ACD CDR RFA 19.doc"/>
    <hyperlink ref="A9" r:id="rId17" display="ACD CDR\ACD CDR RFA 8.doc"/>
    <hyperlink ref="A19" r:id="rId18" display="ACD CDR\ACD CDR RFA 18.doc"/>
    <hyperlink ref="A18" r:id="rId19" display="ACD CDR\ACD CDR RFA 17.doc"/>
    <hyperlink ref="E2" r:id="rId20" display="ACD CDR RFA 1 Response.doc"/>
    <hyperlink ref="E3" r:id="rId21" display="ACD CDR RFA 2 Response.doc"/>
    <hyperlink ref="E4" r:id="rId22" display="ACD CDR RFA 3 Response.doc"/>
    <hyperlink ref="E5" r:id="rId23" display="ACD CDR RFA 4 Response.doc"/>
    <hyperlink ref="E6" r:id="rId24" display="ACD CDR RFA 5 Response.doc"/>
    <hyperlink ref="E7" r:id="rId25" display="ACD CDR RFA 6 Response.doc"/>
    <hyperlink ref="E8" r:id="rId26" display="ACD CDR RFA 7 Response.doc"/>
    <hyperlink ref="E9" r:id="rId27" display="ACD CDR RFA 8 Response.doc"/>
    <hyperlink ref="E10" r:id="rId28" display="ACD CDR RFA 9 Response.doc"/>
    <hyperlink ref="E11" r:id="rId29" display="ACD CDR RFA 10 Response.doc"/>
    <hyperlink ref="E12" r:id="rId30" display="ACD CDR RFA 11 Response.doc"/>
    <hyperlink ref="E13" r:id="rId31" display="ACD CDR RFA 12 Response.doc"/>
    <hyperlink ref="E14" r:id="rId32" display="ACD CDR RFA 13 Response.doc"/>
    <hyperlink ref="E15" r:id="rId33" display="ACD CDR RFA 14 Response.doc"/>
    <hyperlink ref="E16" r:id="rId34" display="ACD CDR RFA 15 Response.doc"/>
    <hyperlink ref="E17" r:id="rId35" display="ACD CDR RFA 16 Response.doc"/>
    <hyperlink ref="E18" r:id="rId36" display="ACD CDR RFA 17 Response.doc"/>
    <hyperlink ref="E19" r:id="rId37" display="ACD CDR RFA 18 Response.doc"/>
    <hyperlink ref="E20" r:id="rId38" display="ACD CDR RFA 19 Response.doc"/>
  </hyperlink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188"/>
  <sheetViews>
    <sheetView workbookViewId="0" topLeftCell="A1">
      <pane ySplit="1" topLeftCell="BM2" activePane="bottomLeft" state="frozen"/>
      <selection pane="topLeft" activeCell="A1" sqref="A1"/>
      <selection pane="bottomLeft" activeCell="A1" sqref="A1"/>
    </sheetView>
  </sheetViews>
  <sheetFormatPr defaultColWidth="9.140625" defaultRowHeight="12.75"/>
  <cols>
    <col min="1" max="1" width="6.28125" style="16" bestFit="1" customWidth="1"/>
    <col min="2" max="2" width="10.7109375" style="16" bestFit="1" customWidth="1"/>
    <col min="3" max="3" width="36.28125" style="16" customWidth="1"/>
    <col min="4" max="4" width="35.421875" style="3" customWidth="1"/>
    <col min="5" max="5" width="10.00390625" style="17" customWidth="1"/>
    <col min="6" max="6" width="10.8515625" style="16" bestFit="1" customWidth="1"/>
    <col min="7" max="7" width="45.28125" style="3" customWidth="1"/>
    <col min="8" max="8" width="12.57421875" style="16" customWidth="1"/>
    <col min="9" max="16384" width="9.140625" style="17" customWidth="1"/>
  </cols>
  <sheetData>
    <row r="1" spans="1:8" s="18" customFormat="1" ht="39">
      <c r="A1" s="7" t="s">
        <v>1497</v>
      </c>
      <c r="B1" s="7" t="s">
        <v>176</v>
      </c>
      <c r="C1" s="7" t="s">
        <v>177</v>
      </c>
      <c r="D1" s="7" t="s">
        <v>2186</v>
      </c>
      <c r="E1" s="7" t="s">
        <v>2192</v>
      </c>
      <c r="F1" s="7" t="s">
        <v>1500</v>
      </c>
      <c r="G1" s="9" t="s">
        <v>873</v>
      </c>
      <c r="H1" s="9" t="s">
        <v>631</v>
      </c>
    </row>
    <row r="2" spans="1:16" ht="78.75">
      <c r="A2" s="15">
        <v>1</v>
      </c>
      <c r="B2" s="15" t="s">
        <v>178</v>
      </c>
      <c r="C2" s="19" t="s">
        <v>358</v>
      </c>
      <c r="D2" s="19" t="s">
        <v>632</v>
      </c>
      <c r="E2" s="15" t="s">
        <v>179</v>
      </c>
      <c r="F2" s="15" t="s">
        <v>180</v>
      </c>
      <c r="G2" s="19" t="s">
        <v>427</v>
      </c>
      <c r="H2" s="35" t="s">
        <v>359</v>
      </c>
      <c r="I2" s="16"/>
      <c r="J2" s="16"/>
      <c r="K2" s="16"/>
      <c r="L2" s="3"/>
      <c r="N2" s="16"/>
      <c r="O2" s="3"/>
      <c r="P2" s="16"/>
    </row>
    <row r="3" spans="1:16" ht="276.75">
      <c r="A3" s="15">
        <v>2</v>
      </c>
      <c r="B3" s="15" t="s">
        <v>178</v>
      </c>
      <c r="C3" s="19" t="s">
        <v>796</v>
      </c>
      <c r="D3" s="19" t="s">
        <v>1321</v>
      </c>
      <c r="E3" s="15" t="s">
        <v>179</v>
      </c>
      <c r="F3" s="15" t="s">
        <v>642</v>
      </c>
      <c r="G3" s="19" t="s">
        <v>1533</v>
      </c>
      <c r="H3" s="35" t="s">
        <v>1076</v>
      </c>
      <c r="I3" s="16"/>
      <c r="J3" s="16"/>
      <c r="K3" s="16"/>
      <c r="L3" s="3"/>
      <c r="N3" s="16"/>
      <c r="O3" s="3"/>
      <c r="P3" s="16"/>
    </row>
    <row r="4" spans="1:16" ht="171">
      <c r="A4" s="15">
        <v>3</v>
      </c>
      <c r="B4" s="15" t="s">
        <v>178</v>
      </c>
      <c r="C4" s="20" t="s">
        <v>660</v>
      </c>
      <c r="D4" s="19" t="s">
        <v>1534</v>
      </c>
      <c r="E4" s="15" t="s">
        <v>179</v>
      </c>
      <c r="F4" s="15" t="s">
        <v>642</v>
      </c>
      <c r="G4" s="19" t="s">
        <v>1535</v>
      </c>
      <c r="H4" s="35" t="s">
        <v>359</v>
      </c>
      <c r="I4" s="16"/>
      <c r="J4" s="16"/>
      <c r="K4" s="16"/>
      <c r="L4" s="3"/>
      <c r="N4" s="16"/>
      <c r="O4" s="3"/>
      <c r="P4" s="16"/>
    </row>
    <row r="5" spans="1:16" ht="78.75">
      <c r="A5" s="15">
        <v>4</v>
      </c>
      <c r="B5" s="15" t="s">
        <v>178</v>
      </c>
      <c r="C5" s="19" t="s">
        <v>1193</v>
      </c>
      <c r="D5" s="19" t="s">
        <v>1536</v>
      </c>
      <c r="E5" s="15" t="s">
        <v>661</v>
      </c>
      <c r="F5" s="15" t="s">
        <v>642</v>
      </c>
      <c r="G5" s="19" t="s">
        <v>1537</v>
      </c>
      <c r="H5" s="35" t="s">
        <v>1194</v>
      </c>
      <c r="I5" s="16"/>
      <c r="J5" s="16"/>
      <c r="K5" s="16"/>
      <c r="L5" s="3"/>
      <c r="N5" s="16"/>
      <c r="O5" s="3"/>
      <c r="P5" s="16"/>
    </row>
    <row r="6" spans="1:16" ht="66">
      <c r="A6" s="15">
        <v>5</v>
      </c>
      <c r="B6" s="15" t="s">
        <v>178</v>
      </c>
      <c r="C6" s="19" t="s">
        <v>730</v>
      </c>
      <c r="D6" s="19" t="s">
        <v>1538</v>
      </c>
      <c r="E6" s="15" t="s">
        <v>661</v>
      </c>
      <c r="F6" s="15" t="s">
        <v>642</v>
      </c>
      <c r="G6" s="19" t="s">
        <v>1539</v>
      </c>
      <c r="H6" s="35" t="s">
        <v>1194</v>
      </c>
      <c r="I6" s="16"/>
      <c r="J6" s="16"/>
      <c r="K6" s="16"/>
      <c r="L6" s="3"/>
      <c r="N6" s="16"/>
      <c r="O6" s="3"/>
      <c r="P6" s="16"/>
    </row>
    <row r="7" spans="1:16" ht="118.5">
      <c r="A7" s="15">
        <v>6</v>
      </c>
      <c r="B7" s="15" t="s">
        <v>178</v>
      </c>
      <c r="C7" s="19" t="s">
        <v>1512</v>
      </c>
      <c r="D7" s="19" t="s">
        <v>1540</v>
      </c>
      <c r="E7" s="15" t="s">
        <v>731</v>
      </c>
      <c r="F7" s="15" t="s">
        <v>642</v>
      </c>
      <c r="G7" s="19" t="s">
        <v>1541</v>
      </c>
      <c r="H7" s="35" t="s">
        <v>1194</v>
      </c>
      <c r="I7" s="16"/>
      <c r="J7" s="16"/>
      <c r="K7" s="16"/>
      <c r="L7" s="3"/>
      <c r="N7" s="16"/>
      <c r="O7" s="3"/>
      <c r="P7" s="16"/>
    </row>
    <row r="8" spans="1:16" ht="105">
      <c r="A8" s="15">
        <v>7</v>
      </c>
      <c r="B8" s="15" t="s">
        <v>178</v>
      </c>
      <c r="C8" s="19" t="s">
        <v>1513</v>
      </c>
      <c r="D8" s="19" t="s">
        <v>1542</v>
      </c>
      <c r="E8" s="15" t="s">
        <v>179</v>
      </c>
      <c r="F8" s="15" t="s">
        <v>642</v>
      </c>
      <c r="G8" s="19" t="s">
        <v>1543</v>
      </c>
      <c r="H8" s="35" t="s">
        <v>1194</v>
      </c>
      <c r="I8" s="16"/>
      <c r="J8" s="16"/>
      <c r="K8" s="16"/>
      <c r="L8" s="3"/>
      <c r="N8" s="16"/>
      <c r="O8" s="3"/>
      <c r="P8" s="16"/>
    </row>
    <row r="9" spans="1:16" ht="39">
      <c r="A9" s="15">
        <v>8</v>
      </c>
      <c r="B9" s="15" t="s">
        <v>178</v>
      </c>
      <c r="C9" s="19" t="s">
        <v>1515</v>
      </c>
      <c r="D9" s="19" t="s">
        <v>1544</v>
      </c>
      <c r="E9" s="15" t="s">
        <v>1514</v>
      </c>
      <c r="F9" s="15" t="s">
        <v>642</v>
      </c>
      <c r="G9" s="19" t="s">
        <v>1545</v>
      </c>
      <c r="H9" s="35" t="s">
        <v>1194</v>
      </c>
      <c r="I9" s="16"/>
      <c r="J9" s="16"/>
      <c r="K9" s="16"/>
      <c r="L9" s="3"/>
      <c r="N9" s="16"/>
      <c r="O9" s="3"/>
      <c r="P9" s="16"/>
    </row>
    <row r="10" spans="1:16" ht="237">
      <c r="A10" s="15">
        <v>9</v>
      </c>
      <c r="B10" s="15" t="s">
        <v>178</v>
      </c>
      <c r="C10" s="19" t="s">
        <v>1337</v>
      </c>
      <c r="D10" s="19" t="s">
        <v>1546</v>
      </c>
      <c r="E10" s="15" t="s">
        <v>1514</v>
      </c>
      <c r="F10" s="15" t="s">
        <v>642</v>
      </c>
      <c r="G10" s="19" t="s">
        <v>1547</v>
      </c>
      <c r="H10" s="35" t="s">
        <v>1194</v>
      </c>
      <c r="I10" s="16"/>
      <c r="J10" s="16"/>
      <c r="K10" s="16"/>
      <c r="L10" s="3"/>
      <c r="N10" s="16"/>
      <c r="O10" s="3"/>
      <c r="P10" s="16"/>
    </row>
    <row r="11" spans="1:16" ht="39">
      <c r="A11" s="15">
        <v>10</v>
      </c>
      <c r="B11" s="15" t="s">
        <v>178</v>
      </c>
      <c r="C11" s="19" t="s">
        <v>1339</v>
      </c>
      <c r="D11" s="19" t="s">
        <v>1548</v>
      </c>
      <c r="E11" s="15" t="s">
        <v>1514</v>
      </c>
      <c r="F11" s="15" t="s">
        <v>1338</v>
      </c>
      <c r="G11" s="19" t="s">
        <v>1549</v>
      </c>
      <c r="H11" s="35"/>
      <c r="I11" s="16"/>
      <c r="J11" s="16"/>
      <c r="K11" s="16"/>
      <c r="L11" s="3"/>
      <c r="N11" s="16"/>
      <c r="O11" s="3"/>
      <c r="P11" s="16"/>
    </row>
    <row r="12" spans="1:16" ht="224.25">
      <c r="A12" s="15">
        <v>11</v>
      </c>
      <c r="B12" s="15" t="s">
        <v>178</v>
      </c>
      <c r="C12" s="19" t="s">
        <v>1340</v>
      </c>
      <c r="D12" s="19" t="s">
        <v>1548</v>
      </c>
      <c r="E12" s="15" t="s">
        <v>1514</v>
      </c>
      <c r="F12" s="15" t="s">
        <v>642</v>
      </c>
      <c r="G12" s="19" t="s">
        <v>1550</v>
      </c>
      <c r="H12" s="35" t="s">
        <v>1341</v>
      </c>
      <c r="I12" s="16"/>
      <c r="J12" s="16"/>
      <c r="K12" s="16"/>
      <c r="L12" s="3"/>
      <c r="N12" s="16"/>
      <c r="O12" s="3"/>
      <c r="P12" s="16"/>
    </row>
    <row r="13" spans="1:16" ht="210.75">
      <c r="A13" s="15">
        <v>12</v>
      </c>
      <c r="B13" s="15" t="s">
        <v>178</v>
      </c>
      <c r="C13" s="19" t="s">
        <v>314</v>
      </c>
      <c r="D13" s="19" t="s">
        <v>1551</v>
      </c>
      <c r="E13" s="15" t="s">
        <v>1342</v>
      </c>
      <c r="F13" s="15" t="s">
        <v>1343</v>
      </c>
      <c r="G13" s="19" t="s">
        <v>1867</v>
      </c>
      <c r="H13" s="35" t="s">
        <v>359</v>
      </c>
      <c r="I13" s="16"/>
      <c r="J13" s="16"/>
      <c r="K13" s="16"/>
      <c r="L13" s="3"/>
      <c r="N13" s="16"/>
      <c r="O13" s="3"/>
      <c r="P13" s="16"/>
    </row>
    <row r="14" spans="1:16" ht="105">
      <c r="A14" s="15">
        <v>13</v>
      </c>
      <c r="B14" s="15" t="s">
        <v>178</v>
      </c>
      <c r="C14" s="19" t="s">
        <v>316</v>
      </c>
      <c r="D14" s="19" t="s">
        <v>1552</v>
      </c>
      <c r="E14" s="15" t="s">
        <v>1342</v>
      </c>
      <c r="F14" s="15" t="s">
        <v>315</v>
      </c>
      <c r="G14" s="19" t="s">
        <v>1553</v>
      </c>
      <c r="H14" s="35" t="s">
        <v>1076</v>
      </c>
      <c r="I14" s="16"/>
      <c r="J14" s="16"/>
      <c r="K14" s="16"/>
      <c r="L14" s="3"/>
      <c r="N14" s="16"/>
      <c r="O14" s="3"/>
      <c r="P14" s="16"/>
    </row>
    <row r="15" spans="1:16" ht="26.25">
      <c r="A15" s="15">
        <v>14</v>
      </c>
      <c r="B15" s="15" t="s">
        <v>178</v>
      </c>
      <c r="C15" s="19" t="s">
        <v>86</v>
      </c>
      <c r="D15" s="19" t="s">
        <v>1554</v>
      </c>
      <c r="E15" s="15" t="s">
        <v>1342</v>
      </c>
      <c r="F15" s="15" t="s">
        <v>315</v>
      </c>
      <c r="G15" s="19" t="s">
        <v>1555</v>
      </c>
      <c r="H15" s="35" t="s">
        <v>1076</v>
      </c>
      <c r="I15" s="16"/>
      <c r="J15" s="16"/>
      <c r="K15" s="16"/>
      <c r="L15" s="3"/>
      <c r="N15" s="16"/>
      <c r="O15" s="3"/>
      <c r="P15" s="16"/>
    </row>
    <row r="16" spans="1:16" ht="39">
      <c r="A16" s="15">
        <v>15</v>
      </c>
      <c r="B16" s="15" t="s">
        <v>178</v>
      </c>
      <c r="C16" s="19" t="s">
        <v>87</v>
      </c>
      <c r="D16" s="19" t="s">
        <v>1556</v>
      </c>
      <c r="E16" s="15" t="s">
        <v>1514</v>
      </c>
      <c r="F16" s="15" t="s">
        <v>315</v>
      </c>
      <c r="G16" s="19" t="s">
        <v>1557</v>
      </c>
      <c r="H16" s="35" t="s">
        <v>1076</v>
      </c>
      <c r="I16" s="16"/>
      <c r="J16" s="16"/>
      <c r="K16" s="16"/>
      <c r="L16" s="3"/>
      <c r="N16" s="16"/>
      <c r="O16" s="3"/>
      <c r="P16" s="16"/>
    </row>
    <row r="17" spans="1:16" ht="132">
      <c r="A17" s="15">
        <v>16</v>
      </c>
      <c r="B17" s="15" t="s">
        <v>178</v>
      </c>
      <c r="C17" s="19" t="s">
        <v>89</v>
      </c>
      <c r="D17" s="19" t="s">
        <v>1558</v>
      </c>
      <c r="E17" s="15" t="s">
        <v>88</v>
      </c>
      <c r="F17" s="15" t="s">
        <v>315</v>
      </c>
      <c r="G17" s="19" t="s">
        <v>1559</v>
      </c>
      <c r="H17" s="35" t="s">
        <v>1076</v>
      </c>
      <c r="I17" s="16"/>
      <c r="J17" s="16"/>
      <c r="K17" s="16"/>
      <c r="L17" s="3"/>
      <c r="N17" s="16"/>
      <c r="O17" s="3"/>
      <c r="P17" s="16"/>
    </row>
    <row r="18" spans="1:16" ht="52.5">
      <c r="A18" s="15">
        <v>17</v>
      </c>
      <c r="B18" s="15" t="s">
        <v>178</v>
      </c>
      <c r="C18" s="19" t="s">
        <v>720</v>
      </c>
      <c r="D18" s="19" t="s">
        <v>1560</v>
      </c>
      <c r="E18" s="15" t="s">
        <v>1514</v>
      </c>
      <c r="F18" s="15" t="s">
        <v>642</v>
      </c>
      <c r="G18" s="19"/>
      <c r="H18" s="19" t="s">
        <v>721</v>
      </c>
      <c r="I18" s="16"/>
      <c r="J18" s="16"/>
      <c r="K18" s="16"/>
      <c r="L18" s="3"/>
      <c r="N18" s="16"/>
      <c r="O18" s="3"/>
      <c r="P18" s="16"/>
    </row>
    <row r="19" spans="1:16" ht="264">
      <c r="A19" s="15">
        <v>18</v>
      </c>
      <c r="B19" s="15" t="s">
        <v>178</v>
      </c>
      <c r="C19" s="19" t="s">
        <v>140</v>
      </c>
      <c r="D19" s="19" t="s">
        <v>1561</v>
      </c>
      <c r="E19" s="15" t="s">
        <v>661</v>
      </c>
      <c r="F19" s="15" t="s">
        <v>642</v>
      </c>
      <c r="G19" s="19" t="s">
        <v>1562</v>
      </c>
      <c r="H19" s="35" t="s">
        <v>1341</v>
      </c>
      <c r="I19" s="16"/>
      <c r="J19" s="16"/>
      <c r="K19" s="16"/>
      <c r="L19" s="3"/>
      <c r="N19" s="16"/>
      <c r="O19" s="3"/>
      <c r="P19" s="16"/>
    </row>
    <row r="20" spans="1:16" ht="105">
      <c r="A20" s="15">
        <v>19</v>
      </c>
      <c r="B20" s="15" t="s">
        <v>178</v>
      </c>
      <c r="C20" s="19" t="s">
        <v>1058</v>
      </c>
      <c r="D20" s="19" t="s">
        <v>1563</v>
      </c>
      <c r="E20" s="15" t="s">
        <v>731</v>
      </c>
      <c r="F20" s="15" t="s">
        <v>642</v>
      </c>
      <c r="G20" s="19" t="s">
        <v>1564</v>
      </c>
      <c r="H20" s="35" t="s">
        <v>1076</v>
      </c>
      <c r="I20" s="16"/>
      <c r="J20" s="16"/>
      <c r="K20" s="16"/>
      <c r="L20" s="3"/>
      <c r="N20" s="16"/>
      <c r="O20" s="3"/>
      <c r="P20" s="16"/>
    </row>
    <row r="21" spans="1:16" ht="78.75">
      <c r="A21" s="15">
        <v>20</v>
      </c>
      <c r="B21" s="15" t="s">
        <v>178</v>
      </c>
      <c r="C21" s="19" t="s">
        <v>1289</v>
      </c>
      <c r="D21" s="19" t="s">
        <v>1565</v>
      </c>
      <c r="E21" s="15" t="s">
        <v>1514</v>
      </c>
      <c r="F21" s="15" t="s">
        <v>642</v>
      </c>
      <c r="G21" s="19" t="s">
        <v>1566</v>
      </c>
      <c r="H21" s="35" t="s">
        <v>1076</v>
      </c>
      <c r="I21" s="16"/>
      <c r="J21" s="16"/>
      <c r="K21" s="16"/>
      <c r="L21" s="3"/>
      <c r="N21" s="16"/>
      <c r="O21" s="3"/>
      <c r="P21" s="16"/>
    </row>
    <row r="22" spans="1:16" ht="66">
      <c r="A22" s="15">
        <v>21</v>
      </c>
      <c r="B22" s="15" t="s">
        <v>178</v>
      </c>
      <c r="C22" s="19" t="s">
        <v>1482</v>
      </c>
      <c r="D22" s="19" t="s">
        <v>1567</v>
      </c>
      <c r="E22" s="15" t="s">
        <v>1290</v>
      </c>
      <c r="F22" s="15" t="s">
        <v>315</v>
      </c>
      <c r="G22" s="19" t="s">
        <v>1568</v>
      </c>
      <c r="H22" s="35"/>
      <c r="I22" s="16"/>
      <c r="J22" s="16"/>
      <c r="K22" s="16"/>
      <c r="L22" s="3"/>
      <c r="N22" s="16"/>
      <c r="O22" s="3"/>
      <c r="P22" s="16"/>
    </row>
    <row r="23" spans="1:16" ht="105">
      <c r="A23" s="15">
        <v>22</v>
      </c>
      <c r="B23" s="15" t="s">
        <v>178</v>
      </c>
      <c r="C23" s="19" t="s">
        <v>1299</v>
      </c>
      <c r="D23" s="19" t="s">
        <v>1569</v>
      </c>
      <c r="E23" s="15" t="s">
        <v>1868</v>
      </c>
      <c r="F23" s="15" t="s">
        <v>315</v>
      </c>
      <c r="G23" s="19" t="s">
        <v>1570</v>
      </c>
      <c r="H23" s="35" t="s">
        <v>1076</v>
      </c>
      <c r="I23" s="16"/>
      <c r="J23" s="16"/>
      <c r="K23" s="16"/>
      <c r="L23" s="3"/>
      <c r="N23" s="16"/>
      <c r="O23" s="3"/>
      <c r="P23" s="16"/>
    </row>
    <row r="24" spans="1:16" ht="52.5">
      <c r="A24" s="15">
        <v>24</v>
      </c>
      <c r="B24" s="15" t="s">
        <v>178</v>
      </c>
      <c r="C24" s="19" t="s">
        <v>270</v>
      </c>
      <c r="D24" s="19" t="s">
        <v>1571</v>
      </c>
      <c r="E24" s="15" t="s">
        <v>1342</v>
      </c>
      <c r="F24" s="15" t="s">
        <v>642</v>
      </c>
      <c r="G24" s="19" t="s">
        <v>1572</v>
      </c>
      <c r="H24" s="15" t="s">
        <v>271</v>
      </c>
      <c r="I24" s="16"/>
      <c r="J24" s="16"/>
      <c r="K24" s="16"/>
      <c r="L24" s="3"/>
      <c r="N24" s="16"/>
      <c r="O24" s="3"/>
      <c r="P24" s="16"/>
    </row>
    <row r="25" spans="1:16" ht="52.5">
      <c r="A25" s="15">
        <v>25</v>
      </c>
      <c r="B25" s="15" t="s">
        <v>178</v>
      </c>
      <c r="C25" s="19" t="s">
        <v>591</v>
      </c>
      <c r="D25" s="19" t="s">
        <v>1573</v>
      </c>
      <c r="E25" s="15" t="s">
        <v>1869</v>
      </c>
      <c r="F25" s="15" t="s">
        <v>315</v>
      </c>
      <c r="G25" s="19" t="s">
        <v>1574</v>
      </c>
      <c r="H25" s="35" t="s">
        <v>1076</v>
      </c>
      <c r="I25" s="16"/>
      <c r="J25" s="16"/>
      <c r="K25" s="16"/>
      <c r="L25" s="3"/>
      <c r="N25" s="16"/>
      <c r="O25" s="3"/>
      <c r="P25" s="16"/>
    </row>
    <row r="26" spans="1:16" ht="66">
      <c r="A26" s="15">
        <v>27</v>
      </c>
      <c r="B26" s="15" t="s">
        <v>178</v>
      </c>
      <c r="C26" s="19" t="s">
        <v>1233</v>
      </c>
      <c r="D26" s="19" t="s">
        <v>1575</v>
      </c>
      <c r="E26" s="15" t="s">
        <v>1514</v>
      </c>
      <c r="F26" s="15" t="s">
        <v>1338</v>
      </c>
      <c r="G26" s="19" t="s">
        <v>1576</v>
      </c>
      <c r="H26" s="35" t="s">
        <v>359</v>
      </c>
      <c r="I26" s="16"/>
      <c r="J26" s="16"/>
      <c r="K26" s="16"/>
      <c r="L26" s="3"/>
      <c r="N26" s="16"/>
      <c r="O26" s="3"/>
      <c r="P26" s="16"/>
    </row>
    <row r="27" spans="1:16" ht="92.25">
      <c r="A27" s="15">
        <v>28</v>
      </c>
      <c r="B27" s="15" t="s">
        <v>178</v>
      </c>
      <c r="C27" s="19" t="s">
        <v>354</v>
      </c>
      <c r="D27" s="19" t="s">
        <v>1577</v>
      </c>
      <c r="E27" s="15" t="s">
        <v>1290</v>
      </c>
      <c r="F27" s="15" t="s">
        <v>1338</v>
      </c>
      <c r="G27" s="19" t="s">
        <v>1578</v>
      </c>
      <c r="H27" s="35" t="s">
        <v>1076</v>
      </c>
      <c r="I27" s="16"/>
      <c r="J27" s="16"/>
      <c r="K27" s="16"/>
      <c r="L27" s="3"/>
      <c r="N27" s="16"/>
      <c r="O27" s="3"/>
      <c r="P27" s="16"/>
    </row>
    <row r="28" spans="1:16" ht="66">
      <c r="A28" s="15">
        <v>29</v>
      </c>
      <c r="B28" s="15" t="s">
        <v>178</v>
      </c>
      <c r="C28" s="19" t="s">
        <v>664</v>
      </c>
      <c r="D28" s="19" t="s">
        <v>1579</v>
      </c>
      <c r="E28" s="15" t="s">
        <v>355</v>
      </c>
      <c r="F28" s="15" t="s">
        <v>1338</v>
      </c>
      <c r="G28" s="19" t="s">
        <v>1580</v>
      </c>
      <c r="H28" s="35" t="s">
        <v>359</v>
      </c>
      <c r="I28" s="16"/>
      <c r="J28" s="16"/>
      <c r="K28" s="16"/>
      <c r="L28" s="3"/>
      <c r="N28" s="16"/>
      <c r="O28" s="3"/>
      <c r="P28" s="16"/>
    </row>
    <row r="29" spans="1:16" ht="105">
      <c r="A29" s="15">
        <v>30</v>
      </c>
      <c r="B29" s="15" t="s">
        <v>178</v>
      </c>
      <c r="C29" s="19" t="s">
        <v>1250</v>
      </c>
      <c r="D29" s="19" t="s">
        <v>1581</v>
      </c>
      <c r="E29" s="15" t="s">
        <v>355</v>
      </c>
      <c r="F29" s="15" t="s">
        <v>315</v>
      </c>
      <c r="G29" s="19" t="s">
        <v>1582</v>
      </c>
      <c r="H29" s="35" t="s">
        <v>1341</v>
      </c>
      <c r="I29" s="16"/>
      <c r="J29" s="16"/>
      <c r="K29" s="16"/>
      <c r="L29" s="3"/>
      <c r="N29" s="16"/>
      <c r="O29" s="3"/>
      <c r="P29" s="16"/>
    </row>
    <row r="30" spans="1:16" ht="26.25">
      <c r="A30" s="15">
        <v>32</v>
      </c>
      <c r="B30" s="15" t="s">
        <v>178</v>
      </c>
      <c r="C30" s="19" t="s">
        <v>1255</v>
      </c>
      <c r="D30" s="19" t="s">
        <v>1583</v>
      </c>
      <c r="E30" s="15" t="s">
        <v>1290</v>
      </c>
      <c r="F30" s="15" t="s">
        <v>1338</v>
      </c>
      <c r="G30" s="19" t="s">
        <v>1584</v>
      </c>
      <c r="H30" s="35" t="s">
        <v>1076</v>
      </c>
      <c r="I30" s="16"/>
      <c r="J30" s="16"/>
      <c r="K30" s="16"/>
      <c r="L30" s="3"/>
      <c r="N30" s="16"/>
      <c r="O30" s="3"/>
      <c r="P30" s="16"/>
    </row>
    <row r="31" spans="1:16" ht="144.75">
      <c r="A31" s="15">
        <v>33</v>
      </c>
      <c r="B31" s="15" t="s">
        <v>178</v>
      </c>
      <c r="C31" s="19" t="s">
        <v>462</v>
      </c>
      <c r="D31" s="19" t="s">
        <v>1585</v>
      </c>
      <c r="E31" s="15" t="s">
        <v>1256</v>
      </c>
      <c r="F31" s="15" t="s">
        <v>1343</v>
      </c>
      <c r="G31" s="19" t="s">
        <v>1586</v>
      </c>
      <c r="H31" s="35" t="s">
        <v>359</v>
      </c>
      <c r="I31" s="16"/>
      <c r="J31" s="16"/>
      <c r="K31" s="16"/>
      <c r="L31" s="3"/>
      <c r="N31" s="16"/>
      <c r="O31" s="3"/>
      <c r="P31" s="16"/>
    </row>
    <row r="32" spans="1:16" ht="158.25">
      <c r="A32" s="15">
        <v>34</v>
      </c>
      <c r="B32" s="15" t="s">
        <v>178</v>
      </c>
      <c r="C32" s="19" t="s">
        <v>463</v>
      </c>
      <c r="D32" s="19" t="s">
        <v>1587</v>
      </c>
      <c r="E32" s="15" t="s">
        <v>1868</v>
      </c>
      <c r="F32" s="15" t="s">
        <v>1338</v>
      </c>
      <c r="G32" s="19" t="s">
        <v>1588</v>
      </c>
      <c r="H32" s="35" t="s">
        <v>1341</v>
      </c>
      <c r="I32" s="16"/>
      <c r="J32" s="16"/>
      <c r="K32" s="16"/>
      <c r="L32" s="3"/>
      <c r="N32" s="16"/>
      <c r="O32" s="3"/>
      <c r="P32" s="16"/>
    </row>
    <row r="33" spans="1:16" ht="158.25">
      <c r="A33" s="15">
        <v>35</v>
      </c>
      <c r="B33" s="15" t="s">
        <v>178</v>
      </c>
      <c r="C33" s="19" t="s">
        <v>394</v>
      </c>
      <c r="D33" s="19" t="s">
        <v>1589</v>
      </c>
      <c r="E33" s="15" t="s">
        <v>355</v>
      </c>
      <c r="F33" s="15" t="s">
        <v>642</v>
      </c>
      <c r="G33" s="19" t="s">
        <v>1590</v>
      </c>
      <c r="H33" s="35" t="s">
        <v>359</v>
      </c>
      <c r="I33" s="16"/>
      <c r="J33" s="16"/>
      <c r="K33" s="16"/>
      <c r="L33" s="3"/>
      <c r="N33" s="16"/>
      <c r="O33" s="3"/>
      <c r="P33" s="16"/>
    </row>
    <row r="34" spans="1:16" ht="66">
      <c r="A34" s="15">
        <v>36</v>
      </c>
      <c r="B34" s="15" t="s">
        <v>178</v>
      </c>
      <c r="C34" s="19" t="s">
        <v>665</v>
      </c>
      <c r="D34" s="19" t="s">
        <v>1591</v>
      </c>
      <c r="E34" s="15" t="s">
        <v>1514</v>
      </c>
      <c r="F34" s="15" t="s">
        <v>1338</v>
      </c>
      <c r="G34" s="19" t="s">
        <v>1592</v>
      </c>
      <c r="H34" s="35" t="s">
        <v>359</v>
      </c>
      <c r="I34" s="16"/>
      <c r="J34" s="16"/>
      <c r="K34" s="16"/>
      <c r="L34" s="3"/>
      <c r="N34" s="16"/>
      <c r="O34" s="3"/>
      <c r="P34" s="16"/>
    </row>
    <row r="35" spans="1:16" ht="78.75">
      <c r="A35" s="15">
        <v>37</v>
      </c>
      <c r="B35" s="15" t="s">
        <v>178</v>
      </c>
      <c r="C35" s="19" t="s">
        <v>541</v>
      </c>
      <c r="D35" s="19" t="s">
        <v>1593</v>
      </c>
      <c r="E35" s="15" t="s">
        <v>179</v>
      </c>
      <c r="F35" s="15" t="s">
        <v>1343</v>
      </c>
      <c r="G35" s="19" t="s">
        <v>1594</v>
      </c>
      <c r="H35" s="35" t="s">
        <v>359</v>
      </c>
      <c r="I35" s="16"/>
      <c r="J35" s="16"/>
      <c r="K35" s="16"/>
      <c r="L35" s="3"/>
      <c r="N35" s="16"/>
      <c r="O35" s="3"/>
      <c r="P35" s="16"/>
    </row>
    <row r="36" spans="1:16" ht="78.75">
      <c r="A36" s="15">
        <v>38</v>
      </c>
      <c r="B36" s="15" t="s">
        <v>178</v>
      </c>
      <c r="C36" s="19" t="s">
        <v>1172</v>
      </c>
      <c r="D36" s="19" t="s">
        <v>1595</v>
      </c>
      <c r="E36" s="15" t="s">
        <v>731</v>
      </c>
      <c r="F36" s="15" t="s">
        <v>1343</v>
      </c>
      <c r="G36" s="19" t="s">
        <v>1594</v>
      </c>
      <c r="H36" s="35" t="s">
        <v>359</v>
      </c>
      <c r="I36" s="16"/>
      <c r="J36" s="16"/>
      <c r="K36" s="16"/>
      <c r="L36" s="3"/>
      <c r="N36" s="16"/>
      <c r="O36" s="3"/>
      <c r="P36" s="16"/>
    </row>
    <row r="37" spans="1:16" ht="66">
      <c r="A37" s="15">
        <v>39</v>
      </c>
      <c r="B37" s="15" t="s">
        <v>178</v>
      </c>
      <c r="C37" s="19" t="s">
        <v>1173</v>
      </c>
      <c r="D37" s="19" t="s">
        <v>1596</v>
      </c>
      <c r="E37" s="15" t="s">
        <v>661</v>
      </c>
      <c r="F37" s="15" t="s">
        <v>1338</v>
      </c>
      <c r="G37" s="19" t="s">
        <v>1597</v>
      </c>
      <c r="H37" s="35" t="s">
        <v>359</v>
      </c>
      <c r="I37" s="16"/>
      <c r="J37" s="16"/>
      <c r="K37" s="16"/>
      <c r="L37" s="3"/>
      <c r="N37" s="16"/>
      <c r="O37" s="3"/>
      <c r="P37" s="16"/>
    </row>
    <row r="38" spans="1:16" ht="92.25">
      <c r="A38" s="15">
        <v>40</v>
      </c>
      <c r="B38" s="15" t="s">
        <v>178</v>
      </c>
      <c r="C38" s="19" t="s">
        <v>1122</v>
      </c>
      <c r="D38" s="19" t="s">
        <v>1598</v>
      </c>
      <c r="E38" s="15" t="s">
        <v>1290</v>
      </c>
      <c r="F38" s="15" t="s">
        <v>1338</v>
      </c>
      <c r="G38" s="19" t="s">
        <v>1599</v>
      </c>
      <c r="H38" s="35" t="s">
        <v>359</v>
      </c>
      <c r="I38" s="16"/>
      <c r="J38" s="16"/>
      <c r="K38" s="16"/>
      <c r="L38" s="3"/>
      <c r="N38" s="16"/>
      <c r="O38" s="3"/>
      <c r="P38" s="16"/>
    </row>
    <row r="39" spans="1:16" ht="78.75">
      <c r="A39" s="15">
        <v>41</v>
      </c>
      <c r="B39" s="15" t="s">
        <v>178</v>
      </c>
      <c r="C39" s="19" t="s">
        <v>1123</v>
      </c>
      <c r="D39" s="19" t="s">
        <v>1600</v>
      </c>
      <c r="E39" s="15" t="s">
        <v>1868</v>
      </c>
      <c r="F39" s="15" t="s">
        <v>1338</v>
      </c>
      <c r="G39" s="19" t="s">
        <v>1601</v>
      </c>
      <c r="H39" s="35" t="s">
        <v>359</v>
      </c>
      <c r="I39" s="16"/>
      <c r="J39" s="16"/>
      <c r="K39" s="16"/>
      <c r="L39" s="3"/>
      <c r="N39" s="16"/>
      <c r="O39" s="3"/>
      <c r="P39" s="16"/>
    </row>
    <row r="40" spans="1:16" ht="198">
      <c r="A40" s="15">
        <v>42</v>
      </c>
      <c r="B40" s="15" t="s">
        <v>178</v>
      </c>
      <c r="C40" s="19" t="s">
        <v>464</v>
      </c>
      <c r="D40" s="19" t="s">
        <v>1602</v>
      </c>
      <c r="E40" s="15" t="s">
        <v>1342</v>
      </c>
      <c r="F40" s="15" t="s">
        <v>1338</v>
      </c>
      <c r="G40" s="19" t="s">
        <v>1603</v>
      </c>
      <c r="H40" s="35" t="s">
        <v>1076</v>
      </c>
      <c r="I40" s="16"/>
      <c r="J40" s="16"/>
      <c r="K40" s="16"/>
      <c r="L40" s="3"/>
      <c r="N40" s="16"/>
      <c r="O40" s="3"/>
      <c r="P40" s="16"/>
    </row>
    <row r="41" spans="1:16" ht="150">
      <c r="A41" s="15">
        <v>43</v>
      </c>
      <c r="B41" s="15" t="s">
        <v>178</v>
      </c>
      <c r="C41" s="19" t="s">
        <v>1457</v>
      </c>
      <c r="D41" s="19" t="s">
        <v>1604</v>
      </c>
      <c r="E41" s="15" t="s">
        <v>1342</v>
      </c>
      <c r="F41" s="15" t="s">
        <v>1338</v>
      </c>
      <c r="G41" s="36" t="s">
        <v>1605</v>
      </c>
      <c r="H41" s="35" t="s">
        <v>1076</v>
      </c>
      <c r="I41" s="16"/>
      <c r="J41" s="16"/>
      <c r="K41" s="16"/>
      <c r="L41" s="3"/>
      <c r="N41" s="16"/>
      <c r="O41" s="3"/>
      <c r="P41" s="16"/>
    </row>
    <row r="42" spans="1:16" ht="171">
      <c r="A42" s="15">
        <v>45</v>
      </c>
      <c r="B42" s="15" t="s">
        <v>178</v>
      </c>
      <c r="C42" s="19" t="s">
        <v>559</v>
      </c>
      <c r="D42" s="19" t="s">
        <v>1606</v>
      </c>
      <c r="E42" s="15" t="s">
        <v>1342</v>
      </c>
      <c r="F42" s="15" t="s">
        <v>1343</v>
      </c>
      <c r="G42" s="19" t="s">
        <v>1875</v>
      </c>
      <c r="H42" s="35" t="s">
        <v>1341</v>
      </c>
      <c r="I42" s="16"/>
      <c r="J42" s="16"/>
      <c r="K42" s="16"/>
      <c r="L42" s="3"/>
      <c r="N42" s="16"/>
      <c r="O42" s="3"/>
      <c r="P42" s="16"/>
    </row>
    <row r="43" spans="1:16" ht="66">
      <c r="A43" s="15">
        <v>46</v>
      </c>
      <c r="B43" s="15" t="s">
        <v>178</v>
      </c>
      <c r="C43" s="19" t="s">
        <v>426</v>
      </c>
      <c r="D43" s="19" t="s">
        <v>1607</v>
      </c>
      <c r="E43" s="15" t="s">
        <v>1342</v>
      </c>
      <c r="F43" s="15" t="s">
        <v>1338</v>
      </c>
      <c r="G43" s="19" t="s">
        <v>1608</v>
      </c>
      <c r="H43" s="35" t="s">
        <v>359</v>
      </c>
      <c r="I43" s="16"/>
      <c r="J43" s="16"/>
      <c r="K43" s="16"/>
      <c r="L43" s="3"/>
      <c r="N43" s="16"/>
      <c r="O43" s="3"/>
      <c r="P43" s="16"/>
    </row>
    <row r="44" spans="1:16" ht="92.25">
      <c r="A44" s="15">
        <v>47</v>
      </c>
      <c r="B44" s="15" t="s">
        <v>178</v>
      </c>
      <c r="C44" s="19" t="s">
        <v>160</v>
      </c>
      <c r="D44" s="19" t="s">
        <v>1609</v>
      </c>
      <c r="E44" s="15" t="s">
        <v>179</v>
      </c>
      <c r="F44" s="15" t="s">
        <v>642</v>
      </c>
      <c r="G44" s="19" t="s">
        <v>1610</v>
      </c>
      <c r="H44" s="35" t="s">
        <v>359</v>
      </c>
      <c r="I44" s="16"/>
      <c r="J44" s="16"/>
      <c r="K44" s="16"/>
      <c r="L44" s="3"/>
      <c r="N44" s="16"/>
      <c r="O44" s="3"/>
      <c r="P44" s="16"/>
    </row>
    <row r="45" spans="1:16" ht="78.75">
      <c r="A45" s="15">
        <v>48</v>
      </c>
      <c r="B45" s="15" t="s">
        <v>178</v>
      </c>
      <c r="C45" s="19" t="s">
        <v>189</v>
      </c>
      <c r="D45" s="19" t="s">
        <v>1611</v>
      </c>
      <c r="E45" s="15" t="s">
        <v>179</v>
      </c>
      <c r="F45" s="15" t="s">
        <v>642</v>
      </c>
      <c r="G45" s="19" t="s">
        <v>1612</v>
      </c>
      <c r="H45" s="35" t="s">
        <v>1076</v>
      </c>
      <c r="I45" s="16"/>
      <c r="J45" s="16"/>
      <c r="K45" s="16"/>
      <c r="L45" s="3"/>
      <c r="N45" s="16"/>
      <c r="O45" s="3"/>
      <c r="P45" s="16"/>
    </row>
    <row r="46" spans="1:16" ht="342.75">
      <c r="A46" s="15">
        <v>1</v>
      </c>
      <c r="B46" s="15" t="s">
        <v>190</v>
      </c>
      <c r="C46" s="19" t="s">
        <v>1496</v>
      </c>
      <c r="D46" s="19" t="s">
        <v>1613</v>
      </c>
      <c r="E46" s="15" t="s">
        <v>992</v>
      </c>
      <c r="F46" s="15" t="s">
        <v>994</v>
      </c>
      <c r="G46" s="19" t="s">
        <v>1614</v>
      </c>
      <c r="H46" s="35" t="s">
        <v>1076</v>
      </c>
      <c r="I46" s="16"/>
      <c r="J46" s="16"/>
      <c r="K46" s="16"/>
      <c r="L46" s="3"/>
      <c r="N46" s="16"/>
      <c r="O46" s="3"/>
      <c r="P46" s="16"/>
    </row>
    <row r="47" spans="1:16" ht="276.75">
      <c r="A47" s="15">
        <v>2</v>
      </c>
      <c r="B47" s="15" t="s">
        <v>190</v>
      </c>
      <c r="C47" s="19" t="s">
        <v>1075</v>
      </c>
      <c r="D47" s="19" t="s">
        <v>1615</v>
      </c>
      <c r="E47" s="15" t="s">
        <v>641</v>
      </c>
      <c r="F47" s="15" t="s">
        <v>1301</v>
      </c>
      <c r="G47" s="19" t="s">
        <v>1616</v>
      </c>
      <c r="H47" s="35" t="s">
        <v>1076</v>
      </c>
      <c r="I47" s="16"/>
      <c r="J47" s="16"/>
      <c r="K47" s="16"/>
      <c r="L47" s="3"/>
      <c r="N47" s="16"/>
      <c r="O47" s="3"/>
      <c r="P47" s="16"/>
    </row>
    <row r="48" spans="1:16" ht="264">
      <c r="A48" s="15">
        <v>3</v>
      </c>
      <c r="B48" s="15" t="s">
        <v>190</v>
      </c>
      <c r="C48" s="19" t="s">
        <v>1261</v>
      </c>
      <c r="D48" s="19" t="s">
        <v>1617</v>
      </c>
      <c r="E48" s="15" t="s">
        <v>179</v>
      </c>
      <c r="F48" s="15" t="s">
        <v>378</v>
      </c>
      <c r="G48" s="19" t="s">
        <v>1618</v>
      </c>
      <c r="H48" s="35" t="s">
        <v>1076</v>
      </c>
      <c r="I48" s="16"/>
      <c r="J48" s="16"/>
      <c r="K48" s="16"/>
      <c r="L48" s="3"/>
      <c r="N48" s="16"/>
      <c r="O48" s="3"/>
      <c r="P48" s="16"/>
    </row>
    <row r="49" spans="1:16" ht="276.75">
      <c r="A49" s="15">
        <v>4</v>
      </c>
      <c r="B49" s="15" t="s">
        <v>190</v>
      </c>
      <c r="C49" s="19" t="s">
        <v>1300</v>
      </c>
      <c r="D49" s="19" t="s">
        <v>1619</v>
      </c>
      <c r="E49" s="15" t="s">
        <v>1262</v>
      </c>
      <c r="F49" s="15" t="s">
        <v>1301</v>
      </c>
      <c r="G49" s="19" t="s">
        <v>1620</v>
      </c>
      <c r="H49" s="35" t="s">
        <v>1076</v>
      </c>
      <c r="I49" s="16"/>
      <c r="J49" s="16"/>
      <c r="K49" s="16"/>
      <c r="L49" s="3"/>
      <c r="N49" s="16"/>
      <c r="O49" s="3"/>
      <c r="P49" s="16"/>
    </row>
    <row r="50" spans="1:16" ht="105">
      <c r="A50" s="15">
        <v>5</v>
      </c>
      <c r="B50" s="15" t="s">
        <v>190</v>
      </c>
      <c r="C50" s="19" t="s">
        <v>220</v>
      </c>
      <c r="D50" s="19" t="s">
        <v>1773</v>
      </c>
      <c r="E50" s="15" t="s">
        <v>1006</v>
      </c>
      <c r="F50" s="15" t="s">
        <v>1007</v>
      </c>
      <c r="G50" s="19" t="s">
        <v>1774</v>
      </c>
      <c r="H50" s="35" t="s">
        <v>1076</v>
      </c>
      <c r="I50" s="16"/>
      <c r="J50" s="16"/>
      <c r="K50" s="16"/>
      <c r="L50" s="3"/>
      <c r="N50" s="16"/>
      <c r="O50" s="3"/>
      <c r="P50" s="16"/>
    </row>
    <row r="51" spans="1:16" ht="264">
      <c r="A51" s="15">
        <v>6</v>
      </c>
      <c r="B51" s="15" t="s">
        <v>190</v>
      </c>
      <c r="C51" s="19" t="s">
        <v>510</v>
      </c>
      <c r="D51" s="19" t="s">
        <v>1775</v>
      </c>
      <c r="E51" s="15" t="s">
        <v>179</v>
      </c>
      <c r="F51" s="15" t="s">
        <v>1301</v>
      </c>
      <c r="G51" s="19" t="s">
        <v>1681</v>
      </c>
      <c r="H51" s="35" t="s">
        <v>1076</v>
      </c>
      <c r="I51" s="16"/>
      <c r="J51" s="16"/>
      <c r="K51" s="16"/>
      <c r="L51" s="3"/>
      <c r="N51" s="16"/>
      <c r="O51" s="3"/>
      <c r="P51" s="16"/>
    </row>
    <row r="52" spans="1:16" ht="198">
      <c r="A52" s="15">
        <v>7</v>
      </c>
      <c r="B52" s="15" t="s">
        <v>190</v>
      </c>
      <c r="C52" s="19" t="s">
        <v>6</v>
      </c>
      <c r="D52" s="19" t="s">
        <v>1682</v>
      </c>
      <c r="E52" s="15" t="s">
        <v>179</v>
      </c>
      <c r="F52" s="15" t="s">
        <v>378</v>
      </c>
      <c r="G52" s="19" t="s">
        <v>1782</v>
      </c>
      <c r="H52" s="35" t="s">
        <v>1076</v>
      </c>
      <c r="I52" s="16"/>
      <c r="J52" s="16"/>
      <c r="K52" s="16"/>
      <c r="L52" s="3"/>
      <c r="N52" s="16"/>
      <c r="O52" s="3"/>
      <c r="P52" s="16"/>
    </row>
    <row r="53" spans="1:16" ht="92.25">
      <c r="A53" s="15">
        <v>8</v>
      </c>
      <c r="B53" s="15" t="s">
        <v>190</v>
      </c>
      <c r="C53" s="19" t="s">
        <v>616</v>
      </c>
      <c r="D53" s="19" t="s">
        <v>1783</v>
      </c>
      <c r="E53" s="15" t="s">
        <v>1006</v>
      </c>
      <c r="F53" s="15" t="s">
        <v>7</v>
      </c>
      <c r="G53" s="19" t="s">
        <v>1784</v>
      </c>
      <c r="H53" s="35" t="s">
        <v>1076</v>
      </c>
      <c r="I53" s="16"/>
      <c r="J53" s="16"/>
      <c r="K53" s="16"/>
      <c r="L53" s="3"/>
      <c r="N53" s="16"/>
      <c r="O53" s="3"/>
      <c r="P53" s="16"/>
    </row>
    <row r="54" spans="1:16" ht="198">
      <c r="A54" s="15">
        <v>9</v>
      </c>
      <c r="B54" s="15" t="s">
        <v>190</v>
      </c>
      <c r="C54" s="19" t="s">
        <v>318</v>
      </c>
      <c r="D54" s="19" t="s">
        <v>1785</v>
      </c>
      <c r="E54" s="15" t="s">
        <v>1006</v>
      </c>
      <c r="F54" s="15" t="s">
        <v>617</v>
      </c>
      <c r="G54" s="19" t="s">
        <v>1757</v>
      </c>
      <c r="H54" s="35" t="s">
        <v>1076</v>
      </c>
      <c r="I54" s="16"/>
      <c r="J54" s="16"/>
      <c r="K54" s="16"/>
      <c r="L54" s="3"/>
      <c r="N54" s="16"/>
      <c r="O54" s="3"/>
      <c r="P54" s="16"/>
    </row>
    <row r="55" spans="1:16" ht="276.75">
      <c r="A55" s="15">
        <v>10</v>
      </c>
      <c r="B55" s="15" t="s">
        <v>190</v>
      </c>
      <c r="C55" s="19" t="s">
        <v>104</v>
      </c>
      <c r="D55" s="19" t="s">
        <v>1758</v>
      </c>
      <c r="E55" s="15" t="s">
        <v>992</v>
      </c>
      <c r="F55" s="15" t="s">
        <v>319</v>
      </c>
      <c r="G55" s="19" t="s">
        <v>1678</v>
      </c>
      <c r="H55" s="35" t="s">
        <v>1076</v>
      </c>
      <c r="I55" s="16"/>
      <c r="J55" s="16"/>
      <c r="K55" s="16"/>
      <c r="L55" s="3"/>
      <c r="N55" s="16"/>
      <c r="O55" s="3"/>
      <c r="P55" s="16"/>
    </row>
    <row r="56" spans="1:16" ht="78.75">
      <c r="A56" s="15">
        <v>11</v>
      </c>
      <c r="B56" s="15" t="s">
        <v>190</v>
      </c>
      <c r="C56" s="19" t="s">
        <v>360</v>
      </c>
      <c r="D56" s="19" t="s">
        <v>1755</v>
      </c>
      <c r="E56" s="15" t="s">
        <v>992</v>
      </c>
      <c r="F56" s="15" t="s">
        <v>319</v>
      </c>
      <c r="G56" s="19" t="s">
        <v>1756</v>
      </c>
      <c r="H56" s="35" t="s">
        <v>359</v>
      </c>
      <c r="I56" s="16"/>
      <c r="J56" s="16"/>
      <c r="K56" s="16"/>
      <c r="L56" s="3"/>
      <c r="N56" s="16"/>
      <c r="O56" s="3"/>
      <c r="P56" s="16"/>
    </row>
    <row r="57" spans="1:16" ht="290.25">
      <c r="A57" s="15">
        <v>12</v>
      </c>
      <c r="B57" s="15" t="s">
        <v>190</v>
      </c>
      <c r="C57" s="19" t="s">
        <v>507</v>
      </c>
      <c r="D57" s="19"/>
      <c r="E57" s="15" t="s">
        <v>179</v>
      </c>
      <c r="F57" s="15" t="s">
        <v>1301</v>
      </c>
      <c r="G57" s="19" t="s">
        <v>1663</v>
      </c>
      <c r="H57" s="35" t="s">
        <v>1076</v>
      </c>
      <c r="I57" s="16"/>
      <c r="J57" s="16"/>
      <c r="K57" s="16"/>
      <c r="L57" s="3"/>
      <c r="N57" s="16"/>
      <c r="O57" s="3"/>
      <c r="P57" s="16"/>
    </row>
    <row r="58" spans="1:16" ht="264">
      <c r="A58" s="15">
        <v>13</v>
      </c>
      <c r="B58" s="15" t="s">
        <v>190</v>
      </c>
      <c r="C58" s="19" t="s">
        <v>929</v>
      </c>
      <c r="D58" s="19" t="s">
        <v>1664</v>
      </c>
      <c r="E58" s="15" t="s">
        <v>1007</v>
      </c>
      <c r="F58" s="15" t="s">
        <v>508</v>
      </c>
      <c r="G58" s="19" t="s">
        <v>1665</v>
      </c>
      <c r="H58" s="35" t="s">
        <v>359</v>
      </c>
      <c r="I58" s="16"/>
      <c r="J58" s="16"/>
      <c r="K58" s="16"/>
      <c r="L58" s="3"/>
      <c r="N58" s="16"/>
      <c r="O58" s="3"/>
      <c r="P58" s="16"/>
    </row>
    <row r="59" spans="1:16" ht="78.75">
      <c r="A59" s="15">
        <v>14</v>
      </c>
      <c r="B59" s="15" t="s">
        <v>190</v>
      </c>
      <c r="C59" s="19" t="s">
        <v>1077</v>
      </c>
      <c r="D59" s="19" t="s">
        <v>1666</v>
      </c>
      <c r="E59" s="15" t="s">
        <v>1007</v>
      </c>
      <c r="F59" s="15" t="s">
        <v>1301</v>
      </c>
      <c r="G59" s="19" t="s">
        <v>1667</v>
      </c>
      <c r="H59" s="35" t="s">
        <v>1076</v>
      </c>
      <c r="I59" s="16"/>
      <c r="J59" s="16"/>
      <c r="K59" s="16"/>
      <c r="L59" s="3"/>
      <c r="N59" s="16"/>
      <c r="O59" s="3"/>
      <c r="P59" s="16"/>
    </row>
    <row r="60" spans="1:16" ht="330">
      <c r="A60" s="15">
        <v>15</v>
      </c>
      <c r="B60" s="15" t="s">
        <v>190</v>
      </c>
      <c r="C60" s="19" t="s">
        <v>205</v>
      </c>
      <c r="D60" s="19" t="s">
        <v>1759</v>
      </c>
      <c r="E60" s="15" t="s">
        <v>1078</v>
      </c>
      <c r="F60" s="15" t="s">
        <v>617</v>
      </c>
      <c r="G60" s="19" t="s">
        <v>1760</v>
      </c>
      <c r="H60" s="35" t="s">
        <v>1076</v>
      </c>
      <c r="I60" s="16"/>
      <c r="J60" s="16"/>
      <c r="K60" s="16"/>
      <c r="L60" s="3"/>
      <c r="N60" s="16"/>
      <c r="O60" s="3"/>
      <c r="P60" s="16"/>
    </row>
    <row r="61" spans="1:16" ht="264">
      <c r="A61" s="15">
        <v>16</v>
      </c>
      <c r="B61" s="15" t="s">
        <v>190</v>
      </c>
      <c r="C61" s="19" t="s">
        <v>1452</v>
      </c>
      <c r="D61" s="19" t="s">
        <v>1670</v>
      </c>
      <c r="E61" s="15" t="s">
        <v>641</v>
      </c>
      <c r="F61" s="15" t="s">
        <v>617</v>
      </c>
      <c r="G61" s="19" t="s">
        <v>1671</v>
      </c>
      <c r="H61" s="35" t="s">
        <v>1076</v>
      </c>
      <c r="I61" s="16"/>
      <c r="J61" s="16"/>
      <c r="K61" s="16"/>
      <c r="L61" s="3"/>
      <c r="N61" s="16"/>
      <c r="O61" s="3"/>
      <c r="P61" s="16"/>
    </row>
    <row r="62" spans="1:16" ht="276.75">
      <c r="A62" s="15">
        <v>17</v>
      </c>
      <c r="B62" s="15" t="s">
        <v>190</v>
      </c>
      <c r="C62" s="19" t="s">
        <v>596</v>
      </c>
      <c r="D62" s="19" t="s">
        <v>1672</v>
      </c>
      <c r="E62" s="15" t="s">
        <v>1453</v>
      </c>
      <c r="F62" s="15" t="s">
        <v>378</v>
      </c>
      <c r="G62" s="19" t="s">
        <v>1722</v>
      </c>
      <c r="H62" s="35" t="s">
        <v>1076</v>
      </c>
      <c r="I62" s="16"/>
      <c r="J62" s="16"/>
      <c r="K62" s="16"/>
      <c r="L62" s="3"/>
      <c r="N62" s="16"/>
      <c r="O62" s="3"/>
      <c r="P62" s="16"/>
    </row>
    <row r="63" spans="1:16" ht="276.75">
      <c r="A63" s="15">
        <v>18</v>
      </c>
      <c r="B63" s="15" t="s">
        <v>190</v>
      </c>
      <c r="C63" s="19" t="s">
        <v>429</v>
      </c>
      <c r="D63" s="19" t="s">
        <v>1723</v>
      </c>
      <c r="E63" s="15" t="s">
        <v>513</v>
      </c>
      <c r="F63" s="15" t="s">
        <v>378</v>
      </c>
      <c r="G63" s="19" t="s">
        <v>1621</v>
      </c>
      <c r="H63" s="35" t="s">
        <v>1076</v>
      </c>
      <c r="I63" s="16"/>
      <c r="J63" s="16"/>
      <c r="K63" s="16"/>
      <c r="L63" s="3"/>
      <c r="N63" s="16"/>
      <c r="O63" s="3"/>
      <c r="P63" s="16"/>
    </row>
    <row r="64" spans="1:16" ht="224.25">
      <c r="A64" s="15">
        <v>19</v>
      </c>
      <c r="B64" s="15" t="s">
        <v>190</v>
      </c>
      <c r="C64" s="19" t="s">
        <v>431</v>
      </c>
      <c r="D64" s="19" t="s">
        <v>1622</v>
      </c>
      <c r="E64" s="15" t="s">
        <v>430</v>
      </c>
      <c r="F64" s="15" t="s">
        <v>1301</v>
      </c>
      <c r="G64" s="19" t="s">
        <v>1623</v>
      </c>
      <c r="H64" s="35" t="s">
        <v>1076</v>
      </c>
      <c r="I64" s="16"/>
      <c r="J64" s="16"/>
      <c r="K64" s="16"/>
      <c r="L64" s="3"/>
      <c r="N64" s="16"/>
      <c r="O64" s="3"/>
      <c r="P64" s="16"/>
    </row>
    <row r="65" spans="1:16" ht="118.5">
      <c r="A65" s="15">
        <v>1</v>
      </c>
      <c r="B65" s="15" t="s">
        <v>432</v>
      </c>
      <c r="C65" s="19" t="s">
        <v>1494</v>
      </c>
      <c r="D65" s="19" t="s">
        <v>1624</v>
      </c>
      <c r="E65" s="15" t="s">
        <v>1342</v>
      </c>
      <c r="F65" s="15" t="s">
        <v>433</v>
      </c>
      <c r="G65" s="19" t="s">
        <v>1625</v>
      </c>
      <c r="H65" s="35" t="s">
        <v>1076</v>
      </c>
      <c r="I65" s="16"/>
      <c r="J65" s="16"/>
      <c r="K65" s="16"/>
      <c r="L65" s="3"/>
      <c r="N65" s="16"/>
      <c r="O65" s="3"/>
      <c r="P65" s="16"/>
    </row>
    <row r="66" spans="1:16" ht="224.25">
      <c r="A66" s="15">
        <v>2</v>
      </c>
      <c r="B66" s="15" t="s">
        <v>432</v>
      </c>
      <c r="C66" s="19" t="s">
        <v>481</v>
      </c>
      <c r="D66" s="19" t="s">
        <v>1626</v>
      </c>
      <c r="E66" s="15" t="s">
        <v>1876</v>
      </c>
      <c r="F66" s="15" t="s">
        <v>198</v>
      </c>
      <c r="G66" s="19" t="s">
        <v>1720</v>
      </c>
      <c r="H66" s="35" t="s">
        <v>359</v>
      </c>
      <c r="I66" s="16"/>
      <c r="J66" s="16"/>
      <c r="K66" s="16"/>
      <c r="L66" s="3"/>
      <c r="N66" s="16"/>
      <c r="O66" s="3"/>
      <c r="P66" s="16"/>
    </row>
    <row r="67" spans="1:16" ht="210.75">
      <c r="A67" s="15">
        <v>3</v>
      </c>
      <c r="B67" s="15" t="s">
        <v>432</v>
      </c>
      <c r="C67" s="19" t="s">
        <v>183</v>
      </c>
      <c r="D67" s="19" t="s">
        <v>1721</v>
      </c>
      <c r="E67" s="15" t="s">
        <v>1342</v>
      </c>
      <c r="F67" s="15" t="s">
        <v>1398</v>
      </c>
      <c r="G67" s="19" t="s">
        <v>1629</v>
      </c>
      <c r="H67" s="35" t="s">
        <v>359</v>
      </c>
      <c r="I67" s="16"/>
      <c r="J67" s="16"/>
      <c r="K67" s="16"/>
      <c r="L67" s="3"/>
      <c r="N67" s="16"/>
      <c r="O67" s="3"/>
      <c r="P67" s="16"/>
    </row>
    <row r="68" spans="1:16" ht="224.25">
      <c r="A68" s="15">
        <v>4</v>
      </c>
      <c r="B68" s="15" t="s">
        <v>432</v>
      </c>
      <c r="C68" s="19" t="s">
        <v>611</v>
      </c>
      <c r="D68" s="19" t="s">
        <v>1692</v>
      </c>
      <c r="E68" s="15" t="s">
        <v>1876</v>
      </c>
      <c r="F68" s="15"/>
      <c r="G68" s="19" t="s">
        <v>1693</v>
      </c>
      <c r="H68" s="35" t="s">
        <v>359</v>
      </c>
      <c r="I68" s="16"/>
      <c r="J68" s="16"/>
      <c r="K68" s="16"/>
      <c r="L68" s="3"/>
      <c r="N68" s="16"/>
      <c r="O68" s="3"/>
      <c r="P68" s="16"/>
    </row>
    <row r="69" spans="1:16" ht="132">
      <c r="A69" s="15">
        <v>5</v>
      </c>
      <c r="B69" s="15" t="s">
        <v>432</v>
      </c>
      <c r="C69" s="19" t="s">
        <v>446</v>
      </c>
      <c r="D69" s="19" t="s">
        <v>1694</v>
      </c>
      <c r="E69" s="15" t="s">
        <v>1342</v>
      </c>
      <c r="F69" s="15"/>
      <c r="G69" s="19" t="s">
        <v>1695</v>
      </c>
      <c r="H69" s="35" t="s">
        <v>447</v>
      </c>
      <c r="I69" s="16"/>
      <c r="J69" s="16"/>
      <c r="K69" s="16"/>
      <c r="L69" s="3"/>
      <c r="N69" s="16"/>
      <c r="O69" s="3"/>
      <c r="P69" s="16"/>
    </row>
    <row r="70" spans="1:16" ht="184.5">
      <c r="A70" s="15">
        <v>6</v>
      </c>
      <c r="B70" s="15" t="s">
        <v>432</v>
      </c>
      <c r="C70" s="19" t="s">
        <v>377</v>
      </c>
      <c r="D70" s="19" t="s">
        <v>1789</v>
      </c>
      <c r="E70" s="15" t="s">
        <v>1877</v>
      </c>
      <c r="F70" s="15" t="s">
        <v>1398</v>
      </c>
      <c r="G70" s="19" t="s">
        <v>1790</v>
      </c>
      <c r="H70" s="35" t="s">
        <v>359</v>
      </c>
      <c r="I70" s="16"/>
      <c r="J70" s="16"/>
      <c r="K70" s="16"/>
      <c r="L70" s="3"/>
      <c r="N70" s="16"/>
      <c r="O70" s="3"/>
      <c r="P70" s="16"/>
    </row>
    <row r="71" spans="1:16" ht="66">
      <c r="A71" s="15">
        <v>7</v>
      </c>
      <c r="B71" s="15" t="s">
        <v>432</v>
      </c>
      <c r="C71" s="19" t="s">
        <v>372</v>
      </c>
      <c r="D71" s="19" t="s">
        <v>1791</v>
      </c>
      <c r="E71" s="15" t="s">
        <v>179</v>
      </c>
      <c r="F71" s="15"/>
      <c r="G71" s="19" t="s">
        <v>1792</v>
      </c>
      <c r="H71" s="35" t="s">
        <v>1076</v>
      </c>
      <c r="I71" s="16"/>
      <c r="J71" s="16"/>
      <c r="K71" s="16"/>
      <c r="L71" s="3"/>
      <c r="N71" s="16"/>
      <c r="O71" s="3"/>
      <c r="P71" s="16"/>
    </row>
    <row r="72" spans="1:16" ht="39">
      <c r="A72" s="15">
        <v>8</v>
      </c>
      <c r="B72" s="15" t="s">
        <v>432</v>
      </c>
      <c r="C72" s="19" t="s">
        <v>280</v>
      </c>
      <c r="D72" s="19" t="s">
        <v>1793</v>
      </c>
      <c r="E72" s="15" t="s">
        <v>1514</v>
      </c>
      <c r="F72" s="15"/>
      <c r="G72" s="19" t="s">
        <v>1794</v>
      </c>
      <c r="H72" s="35" t="s">
        <v>1076</v>
      </c>
      <c r="I72" s="16"/>
      <c r="J72" s="16"/>
      <c r="K72" s="16"/>
      <c r="L72" s="3"/>
      <c r="N72" s="16"/>
      <c r="O72" s="3"/>
      <c r="P72" s="16"/>
    </row>
    <row r="73" spans="1:16" ht="118.5">
      <c r="A73" s="15">
        <v>9</v>
      </c>
      <c r="B73" s="15" t="s">
        <v>432</v>
      </c>
      <c r="C73" s="19" t="s">
        <v>674</v>
      </c>
      <c r="D73" s="19" t="s">
        <v>1795</v>
      </c>
      <c r="E73" s="15" t="s">
        <v>1514</v>
      </c>
      <c r="F73" s="15"/>
      <c r="G73" s="19" t="s">
        <v>1796</v>
      </c>
      <c r="H73" s="35" t="s">
        <v>1076</v>
      </c>
      <c r="I73" s="16"/>
      <c r="J73" s="16"/>
      <c r="K73" s="16"/>
      <c r="L73" s="3"/>
      <c r="N73" s="16"/>
      <c r="O73" s="3"/>
      <c r="P73" s="16"/>
    </row>
    <row r="74" spans="1:16" ht="78.75">
      <c r="A74" s="15">
        <v>10</v>
      </c>
      <c r="B74" s="15" t="s">
        <v>432</v>
      </c>
      <c r="C74" s="19" t="s">
        <v>1160</v>
      </c>
      <c r="D74" s="19" t="s">
        <v>1700</v>
      </c>
      <c r="E74" s="15" t="s">
        <v>675</v>
      </c>
      <c r="F74" s="15" t="s">
        <v>433</v>
      </c>
      <c r="G74" s="19" t="s">
        <v>1701</v>
      </c>
      <c r="H74" s="35" t="s">
        <v>359</v>
      </c>
      <c r="I74" s="16"/>
      <c r="J74" s="16"/>
      <c r="K74" s="16"/>
      <c r="L74" s="3"/>
      <c r="N74" s="16"/>
      <c r="O74" s="3"/>
      <c r="P74" s="16"/>
    </row>
    <row r="75" spans="1:16" ht="92.25">
      <c r="A75" s="15">
        <v>11</v>
      </c>
      <c r="B75" s="15" t="s">
        <v>432</v>
      </c>
      <c r="C75" s="19" t="s">
        <v>317</v>
      </c>
      <c r="D75" s="19" t="s">
        <v>1702</v>
      </c>
      <c r="E75" s="15" t="s">
        <v>1514</v>
      </c>
      <c r="F75" s="15" t="s">
        <v>433</v>
      </c>
      <c r="G75" s="19" t="s">
        <v>1703</v>
      </c>
      <c r="H75" s="35" t="s">
        <v>1076</v>
      </c>
      <c r="I75" s="16"/>
      <c r="J75" s="16"/>
      <c r="K75" s="16"/>
      <c r="L75" s="3"/>
      <c r="N75" s="16"/>
      <c r="O75" s="3"/>
      <c r="P75" s="16"/>
    </row>
    <row r="76" spans="1:16" ht="198">
      <c r="A76" s="15">
        <v>12</v>
      </c>
      <c r="B76" s="15" t="s">
        <v>432</v>
      </c>
      <c r="C76" s="19" t="s">
        <v>242</v>
      </c>
      <c r="D76" s="19" t="s">
        <v>1704</v>
      </c>
      <c r="E76" s="15" t="s">
        <v>1878</v>
      </c>
      <c r="F76" s="15" t="s">
        <v>1398</v>
      </c>
      <c r="G76" s="19" t="s">
        <v>1635</v>
      </c>
      <c r="H76" s="35" t="s">
        <v>1076</v>
      </c>
      <c r="I76" s="16"/>
      <c r="J76" s="16"/>
      <c r="K76" s="16"/>
      <c r="L76" s="3"/>
      <c r="N76" s="16"/>
      <c r="O76" s="3"/>
      <c r="P76" s="16"/>
    </row>
    <row r="77" spans="1:16" ht="118.5">
      <c r="A77" s="15">
        <v>13</v>
      </c>
      <c r="B77" s="15" t="s">
        <v>432</v>
      </c>
      <c r="C77" s="19" t="s">
        <v>1283</v>
      </c>
      <c r="D77" s="19" t="s">
        <v>1636</v>
      </c>
      <c r="E77" s="15" t="s">
        <v>1514</v>
      </c>
      <c r="F77" s="15"/>
      <c r="G77" s="19" t="s">
        <v>1637</v>
      </c>
      <c r="H77" s="35" t="s">
        <v>359</v>
      </c>
      <c r="I77" s="16"/>
      <c r="J77" s="16"/>
      <c r="K77" s="16"/>
      <c r="L77" s="3"/>
      <c r="N77" s="16"/>
      <c r="O77" s="3"/>
      <c r="P77" s="16"/>
    </row>
    <row r="78" spans="1:16" ht="250.5">
      <c r="A78" s="15">
        <v>14</v>
      </c>
      <c r="B78" s="15" t="s">
        <v>432</v>
      </c>
      <c r="C78" s="19" t="s">
        <v>587</v>
      </c>
      <c r="D78" s="19" t="s">
        <v>1638</v>
      </c>
      <c r="E78" s="15" t="s">
        <v>731</v>
      </c>
      <c r="F78" s="15"/>
      <c r="G78" s="19" t="s">
        <v>1736</v>
      </c>
      <c r="H78" s="35" t="s">
        <v>359</v>
      </c>
      <c r="I78" s="16"/>
      <c r="J78" s="16"/>
      <c r="K78" s="16"/>
      <c r="L78" s="3"/>
      <c r="N78" s="16"/>
      <c r="O78" s="3"/>
      <c r="P78" s="16"/>
    </row>
    <row r="79" spans="1:16" ht="158.25">
      <c r="A79" s="15">
        <v>15</v>
      </c>
      <c r="B79" s="15" t="s">
        <v>432</v>
      </c>
      <c r="C79" s="19" t="s">
        <v>579</v>
      </c>
      <c r="D79" s="19" t="s">
        <v>1737</v>
      </c>
      <c r="E79" s="15" t="s">
        <v>588</v>
      </c>
      <c r="F79" s="15" t="s">
        <v>198</v>
      </c>
      <c r="G79" s="19" t="s">
        <v>1753</v>
      </c>
      <c r="H79" s="35" t="s">
        <v>359</v>
      </c>
      <c r="I79" s="16"/>
      <c r="J79" s="16"/>
      <c r="K79" s="16"/>
      <c r="L79" s="3"/>
      <c r="N79" s="16"/>
      <c r="O79" s="3"/>
      <c r="P79" s="16"/>
    </row>
    <row r="80" spans="1:16" ht="52.5">
      <c r="A80" s="15">
        <v>16</v>
      </c>
      <c r="B80" s="15" t="s">
        <v>432</v>
      </c>
      <c r="C80" s="19" t="s">
        <v>42</v>
      </c>
      <c r="D80" s="19" t="s">
        <v>1647</v>
      </c>
      <c r="E80" s="15" t="s">
        <v>661</v>
      </c>
      <c r="F80" s="15"/>
      <c r="G80" s="19" t="s">
        <v>1648</v>
      </c>
      <c r="H80" s="35" t="s">
        <v>359</v>
      </c>
      <c r="I80" s="16"/>
      <c r="J80" s="16"/>
      <c r="K80" s="16"/>
      <c r="L80" s="3"/>
      <c r="N80" s="16"/>
      <c r="O80" s="3"/>
      <c r="P80" s="16"/>
    </row>
    <row r="81" spans="1:16" ht="66">
      <c r="A81" s="15">
        <v>17</v>
      </c>
      <c r="B81" s="15" t="s">
        <v>432</v>
      </c>
      <c r="C81" s="19" t="s">
        <v>1422</v>
      </c>
      <c r="D81" s="19" t="s">
        <v>1649</v>
      </c>
      <c r="E81" s="15" t="s">
        <v>661</v>
      </c>
      <c r="F81" s="15"/>
      <c r="G81" s="19" t="s">
        <v>1650</v>
      </c>
      <c r="H81" s="35" t="s">
        <v>359</v>
      </c>
      <c r="I81" s="16"/>
      <c r="J81" s="16"/>
      <c r="K81" s="16"/>
      <c r="L81" s="3"/>
      <c r="N81" s="16"/>
      <c r="O81" s="3"/>
      <c r="P81" s="16"/>
    </row>
    <row r="82" spans="1:16" ht="132">
      <c r="A82" s="15">
        <v>18</v>
      </c>
      <c r="B82" s="15" t="s">
        <v>432</v>
      </c>
      <c r="C82" s="19" t="s">
        <v>952</v>
      </c>
      <c r="D82" s="19" t="s">
        <v>1651</v>
      </c>
      <c r="E82" s="15" t="s">
        <v>661</v>
      </c>
      <c r="F82" s="15" t="s">
        <v>1423</v>
      </c>
      <c r="G82" s="19" t="s">
        <v>1652</v>
      </c>
      <c r="H82" s="35" t="s">
        <v>1076</v>
      </c>
      <c r="I82" s="16"/>
      <c r="J82" s="16"/>
      <c r="K82" s="16"/>
      <c r="L82" s="3"/>
      <c r="N82" s="16"/>
      <c r="O82" s="3"/>
      <c r="P82" s="16"/>
    </row>
    <row r="83" spans="1:16" ht="250.5">
      <c r="A83" s="15">
        <v>19</v>
      </c>
      <c r="B83" s="15" t="s">
        <v>432</v>
      </c>
      <c r="C83" s="19" t="s">
        <v>1485</v>
      </c>
      <c r="D83" s="19" t="s">
        <v>1732</v>
      </c>
      <c r="E83" s="15" t="s">
        <v>1876</v>
      </c>
      <c r="F83" s="15"/>
      <c r="G83" s="19" t="s">
        <v>1733</v>
      </c>
      <c r="H83" s="35" t="s">
        <v>447</v>
      </c>
      <c r="I83" s="16"/>
      <c r="J83" s="16"/>
      <c r="K83" s="16"/>
      <c r="L83" s="3"/>
      <c r="N83" s="16"/>
      <c r="O83" s="3"/>
      <c r="P83" s="16"/>
    </row>
    <row r="84" spans="1:16" ht="132">
      <c r="A84" s="15">
        <v>20</v>
      </c>
      <c r="B84" s="15" t="s">
        <v>432</v>
      </c>
      <c r="C84" s="19" t="s">
        <v>1487</v>
      </c>
      <c r="D84" s="19"/>
      <c r="E84" s="15" t="s">
        <v>1486</v>
      </c>
      <c r="F84" s="15" t="s">
        <v>198</v>
      </c>
      <c r="G84" s="19" t="s">
        <v>1734</v>
      </c>
      <c r="H84" s="35" t="s">
        <v>359</v>
      </c>
      <c r="I84" s="16"/>
      <c r="J84" s="16"/>
      <c r="K84" s="16"/>
      <c r="L84" s="3"/>
      <c r="N84" s="16"/>
      <c r="O84" s="3"/>
      <c r="P84" s="16"/>
    </row>
    <row r="85" spans="1:16" ht="171">
      <c r="A85" s="15">
        <v>21</v>
      </c>
      <c r="B85" s="15" t="s">
        <v>432</v>
      </c>
      <c r="C85" s="19" t="s">
        <v>1198</v>
      </c>
      <c r="D85" s="19" t="s">
        <v>1735</v>
      </c>
      <c r="E85" s="15" t="s">
        <v>1486</v>
      </c>
      <c r="F85" s="15" t="s">
        <v>1488</v>
      </c>
      <c r="G85" s="19" t="s">
        <v>1659</v>
      </c>
      <c r="H85" s="35" t="s">
        <v>359</v>
      </c>
      <c r="I85" s="16"/>
      <c r="J85" s="16"/>
      <c r="K85" s="16"/>
      <c r="L85" s="3"/>
      <c r="N85" s="16"/>
      <c r="O85" s="3"/>
      <c r="P85" s="16"/>
    </row>
    <row r="86" spans="1:16" ht="198">
      <c r="A86" s="15">
        <v>22</v>
      </c>
      <c r="B86" s="15" t="s">
        <v>432</v>
      </c>
      <c r="C86" s="19" t="s">
        <v>1199</v>
      </c>
      <c r="D86" s="19" t="s">
        <v>1660</v>
      </c>
      <c r="E86" s="15" t="s">
        <v>1486</v>
      </c>
      <c r="F86" s="15" t="s">
        <v>1488</v>
      </c>
      <c r="G86" s="19" t="s">
        <v>1661</v>
      </c>
      <c r="H86" s="35" t="s">
        <v>359</v>
      </c>
      <c r="I86" s="16"/>
      <c r="J86" s="16"/>
      <c r="K86" s="16"/>
      <c r="L86" s="3"/>
      <c r="N86" s="16"/>
      <c r="O86" s="3"/>
      <c r="P86" s="16"/>
    </row>
    <row r="87" spans="1:16" ht="171">
      <c r="A87" s="15">
        <v>23</v>
      </c>
      <c r="B87" s="15" t="s">
        <v>432</v>
      </c>
      <c r="C87" s="19" t="s">
        <v>102</v>
      </c>
      <c r="D87" s="19" t="s">
        <v>1662</v>
      </c>
      <c r="E87" s="15" t="s">
        <v>1486</v>
      </c>
      <c r="F87" s="15" t="s">
        <v>1488</v>
      </c>
      <c r="G87" s="19" t="s">
        <v>1745</v>
      </c>
      <c r="H87" s="35" t="s">
        <v>359</v>
      </c>
      <c r="I87" s="16"/>
      <c r="J87" s="16"/>
      <c r="K87" s="16"/>
      <c r="L87" s="3"/>
      <c r="N87" s="16"/>
      <c r="O87" s="3"/>
      <c r="P87" s="16"/>
    </row>
    <row r="88" spans="1:16" ht="105">
      <c r="A88" s="15">
        <v>24</v>
      </c>
      <c r="B88" s="15" t="s">
        <v>432</v>
      </c>
      <c r="C88" s="19" t="s">
        <v>99</v>
      </c>
      <c r="D88" s="19" t="s">
        <v>1746</v>
      </c>
      <c r="E88" s="15" t="s">
        <v>103</v>
      </c>
      <c r="F88" s="15" t="s">
        <v>1423</v>
      </c>
      <c r="G88" s="19" t="s">
        <v>1747</v>
      </c>
      <c r="H88" s="35" t="s">
        <v>359</v>
      </c>
      <c r="I88" s="16"/>
      <c r="J88" s="16"/>
      <c r="K88" s="16"/>
      <c r="L88" s="3"/>
      <c r="N88" s="16"/>
      <c r="O88" s="3"/>
      <c r="P88" s="16"/>
    </row>
    <row r="89" spans="1:16" ht="39">
      <c r="A89" s="15">
        <v>25</v>
      </c>
      <c r="B89" s="15" t="s">
        <v>432</v>
      </c>
      <c r="C89" s="19" t="s">
        <v>1463</v>
      </c>
      <c r="D89" s="19" t="s">
        <v>1673</v>
      </c>
      <c r="E89" s="15" t="s">
        <v>103</v>
      </c>
      <c r="F89" s="15"/>
      <c r="G89" s="19"/>
      <c r="H89" s="35" t="s">
        <v>447</v>
      </c>
      <c r="I89" s="16"/>
      <c r="J89" s="16"/>
      <c r="K89" s="16"/>
      <c r="L89" s="3"/>
      <c r="N89" s="16"/>
      <c r="O89" s="3"/>
      <c r="P89" s="16"/>
    </row>
    <row r="90" spans="1:16" ht="39">
      <c r="A90" s="15">
        <v>26</v>
      </c>
      <c r="B90" s="15" t="s">
        <v>432</v>
      </c>
      <c r="C90" s="19" t="s">
        <v>268</v>
      </c>
      <c r="D90" s="19" t="s">
        <v>1674</v>
      </c>
      <c r="E90" s="15" t="s">
        <v>103</v>
      </c>
      <c r="F90" s="15" t="s">
        <v>842</v>
      </c>
      <c r="G90" s="19"/>
      <c r="H90" s="35" t="s">
        <v>447</v>
      </c>
      <c r="I90" s="16"/>
      <c r="J90" s="16"/>
      <c r="K90" s="16"/>
      <c r="L90" s="3"/>
      <c r="N90" s="16"/>
      <c r="O90" s="3"/>
      <c r="P90" s="16"/>
    </row>
    <row r="91" spans="1:16" ht="52.5">
      <c r="A91" s="15">
        <v>27</v>
      </c>
      <c r="B91" s="15" t="s">
        <v>432</v>
      </c>
      <c r="C91" s="19" t="s">
        <v>488</v>
      </c>
      <c r="D91" s="19" t="s">
        <v>1675</v>
      </c>
      <c r="E91" s="15" t="s">
        <v>103</v>
      </c>
      <c r="F91" s="15" t="s">
        <v>842</v>
      </c>
      <c r="G91" s="19"/>
      <c r="H91" s="35" t="s">
        <v>447</v>
      </c>
      <c r="I91" s="16"/>
      <c r="J91" s="16"/>
      <c r="K91" s="16"/>
      <c r="L91" s="3"/>
      <c r="N91" s="16"/>
      <c r="O91" s="3"/>
      <c r="P91" s="16"/>
    </row>
    <row r="92" spans="1:16" ht="118.5">
      <c r="A92" s="15">
        <v>28</v>
      </c>
      <c r="B92" s="15" t="s">
        <v>432</v>
      </c>
      <c r="C92" s="19" t="s">
        <v>147</v>
      </c>
      <c r="D92" s="19" t="s">
        <v>1676</v>
      </c>
      <c r="E92" s="15" t="s">
        <v>179</v>
      </c>
      <c r="F92" s="15"/>
      <c r="G92" s="19" t="s">
        <v>1677</v>
      </c>
      <c r="H92" s="35" t="s">
        <v>1076</v>
      </c>
      <c r="I92" s="16"/>
      <c r="J92" s="16"/>
      <c r="K92" s="16"/>
      <c r="L92" s="3"/>
      <c r="N92" s="16"/>
      <c r="O92" s="3"/>
      <c r="P92" s="16"/>
    </row>
    <row r="93" spans="1:16" ht="78.75">
      <c r="A93" s="15">
        <v>29</v>
      </c>
      <c r="B93" s="15" t="s">
        <v>432</v>
      </c>
      <c r="C93" s="19" t="s">
        <v>987</v>
      </c>
      <c r="D93" s="19" t="s">
        <v>1684</v>
      </c>
      <c r="E93" s="15" t="s">
        <v>1514</v>
      </c>
      <c r="F93" s="15" t="s">
        <v>148</v>
      </c>
      <c r="G93" s="19" t="s">
        <v>1685</v>
      </c>
      <c r="H93" s="35" t="s">
        <v>1076</v>
      </c>
      <c r="I93" s="16"/>
      <c r="J93" s="16"/>
      <c r="K93" s="16"/>
      <c r="L93" s="3"/>
      <c r="N93" s="16"/>
      <c r="O93" s="3"/>
      <c r="P93" s="16"/>
    </row>
    <row r="94" spans="1:16" ht="144.75">
      <c r="A94" s="15">
        <v>30</v>
      </c>
      <c r="B94" s="15" t="s">
        <v>432</v>
      </c>
      <c r="C94" s="19" t="s">
        <v>3</v>
      </c>
      <c r="D94" s="19" t="s">
        <v>1686</v>
      </c>
      <c r="E94" s="15" t="s">
        <v>661</v>
      </c>
      <c r="F94" s="15"/>
      <c r="G94" s="19" t="s">
        <v>1687</v>
      </c>
      <c r="H94" s="35" t="s">
        <v>1076</v>
      </c>
      <c r="I94" s="16"/>
      <c r="J94" s="16"/>
      <c r="K94" s="16"/>
      <c r="L94" s="3"/>
      <c r="N94" s="16"/>
      <c r="O94" s="3"/>
      <c r="P94" s="16"/>
    </row>
    <row r="95" spans="1:16" ht="26.25">
      <c r="A95" s="15">
        <v>31</v>
      </c>
      <c r="B95" s="15" t="s">
        <v>432</v>
      </c>
      <c r="C95" s="19" t="s">
        <v>9</v>
      </c>
      <c r="D95" s="19" t="s">
        <v>1688</v>
      </c>
      <c r="E95" s="15" t="s">
        <v>179</v>
      </c>
      <c r="F95" s="15" t="s">
        <v>433</v>
      </c>
      <c r="G95" s="19" t="s">
        <v>1689</v>
      </c>
      <c r="H95" s="35" t="s">
        <v>1076</v>
      </c>
      <c r="I95" s="16"/>
      <c r="J95" s="16"/>
      <c r="K95" s="16"/>
      <c r="L95" s="3"/>
      <c r="N95" s="16"/>
      <c r="O95" s="3"/>
      <c r="P95" s="16"/>
    </row>
    <row r="96" spans="1:16" ht="105">
      <c r="A96" s="15">
        <v>32</v>
      </c>
      <c r="B96" s="15" t="s">
        <v>432</v>
      </c>
      <c r="C96" s="19" t="s">
        <v>978</v>
      </c>
      <c r="D96" s="19" t="s">
        <v>1690</v>
      </c>
      <c r="E96" s="15" t="s">
        <v>1514</v>
      </c>
      <c r="F96" s="15" t="s">
        <v>1046</v>
      </c>
      <c r="G96" s="19"/>
      <c r="H96" s="35" t="s">
        <v>447</v>
      </c>
      <c r="I96" s="16"/>
      <c r="J96" s="16"/>
      <c r="K96" s="16"/>
      <c r="L96" s="3"/>
      <c r="N96" s="16"/>
      <c r="O96" s="3"/>
      <c r="P96" s="16"/>
    </row>
    <row r="97" spans="1:16" ht="105">
      <c r="A97" s="15">
        <v>33</v>
      </c>
      <c r="B97" s="15" t="s">
        <v>432</v>
      </c>
      <c r="C97" s="19" t="s">
        <v>980</v>
      </c>
      <c r="D97" s="19" t="s">
        <v>1691</v>
      </c>
      <c r="E97" s="15" t="s">
        <v>1514</v>
      </c>
      <c r="F97" s="15" t="s">
        <v>979</v>
      </c>
      <c r="G97" s="19" t="s">
        <v>1776</v>
      </c>
      <c r="H97" s="35" t="s">
        <v>1076</v>
      </c>
      <c r="I97" s="16"/>
      <c r="J97" s="16"/>
      <c r="K97" s="16"/>
      <c r="L97" s="3"/>
      <c r="N97" s="16"/>
      <c r="O97" s="3"/>
      <c r="P97" s="16"/>
    </row>
    <row r="98" spans="1:16" ht="39">
      <c r="A98" s="15">
        <v>34</v>
      </c>
      <c r="B98" s="15" t="s">
        <v>432</v>
      </c>
      <c r="C98" s="19" t="s">
        <v>981</v>
      </c>
      <c r="D98" s="19" t="s">
        <v>1777</v>
      </c>
      <c r="E98" s="15" t="s">
        <v>179</v>
      </c>
      <c r="F98" s="15"/>
      <c r="G98" s="19" t="s">
        <v>1778</v>
      </c>
      <c r="H98" s="35" t="s">
        <v>1076</v>
      </c>
      <c r="I98" s="16"/>
      <c r="J98" s="16"/>
      <c r="K98" s="16"/>
      <c r="L98" s="3"/>
      <c r="N98" s="16"/>
      <c r="O98" s="3"/>
      <c r="P98" s="16"/>
    </row>
    <row r="99" spans="1:16" ht="171">
      <c r="A99" s="15">
        <v>35</v>
      </c>
      <c r="B99" s="15" t="s">
        <v>432</v>
      </c>
      <c r="C99" s="19" t="s">
        <v>320</v>
      </c>
      <c r="D99" s="19" t="s">
        <v>1779</v>
      </c>
      <c r="E99" s="15" t="s">
        <v>1876</v>
      </c>
      <c r="F99" s="15"/>
      <c r="G99" s="19" t="s">
        <v>1780</v>
      </c>
      <c r="H99" s="35" t="s">
        <v>1076</v>
      </c>
      <c r="I99" s="16"/>
      <c r="J99" s="16"/>
      <c r="K99" s="16"/>
      <c r="L99" s="3"/>
      <c r="N99" s="16"/>
      <c r="O99" s="3"/>
      <c r="P99" s="16"/>
    </row>
    <row r="100" spans="1:16" ht="198">
      <c r="A100" s="15">
        <v>36</v>
      </c>
      <c r="B100" s="15" t="s">
        <v>432</v>
      </c>
      <c r="C100" s="19" t="s">
        <v>1099</v>
      </c>
      <c r="D100" s="19" t="s">
        <v>1781</v>
      </c>
      <c r="E100" s="15" t="s">
        <v>1342</v>
      </c>
      <c r="F100" s="15" t="s">
        <v>321</v>
      </c>
      <c r="G100" s="19" t="s">
        <v>1696</v>
      </c>
      <c r="H100" s="35" t="s">
        <v>1076</v>
      </c>
      <c r="I100" s="16"/>
      <c r="J100" s="16"/>
      <c r="K100" s="16"/>
      <c r="L100" s="3"/>
      <c r="N100" s="16"/>
      <c r="O100" s="3"/>
      <c r="P100" s="16"/>
    </row>
    <row r="101" spans="1:16" ht="132">
      <c r="A101" s="15">
        <v>37</v>
      </c>
      <c r="B101" s="15" t="s">
        <v>432</v>
      </c>
      <c r="C101" s="19" t="s">
        <v>483</v>
      </c>
      <c r="D101" s="19" t="s">
        <v>1697</v>
      </c>
      <c r="E101" s="15" t="s">
        <v>1342</v>
      </c>
      <c r="F101" s="15" t="s">
        <v>1100</v>
      </c>
      <c r="G101" s="19" t="s">
        <v>1698</v>
      </c>
      <c r="H101" s="35" t="s">
        <v>1076</v>
      </c>
      <c r="I101" s="16"/>
      <c r="J101" s="16"/>
      <c r="K101" s="16"/>
      <c r="L101" s="3"/>
      <c r="N101" s="16"/>
      <c r="O101" s="3"/>
      <c r="P101" s="16"/>
    </row>
    <row r="102" spans="1:16" ht="276.75">
      <c r="A102" s="15">
        <v>38</v>
      </c>
      <c r="B102" s="15" t="s">
        <v>432</v>
      </c>
      <c r="C102" s="19" t="s">
        <v>534</v>
      </c>
      <c r="D102" s="19" t="s">
        <v>1699</v>
      </c>
      <c r="E102" s="15" t="s">
        <v>1342</v>
      </c>
      <c r="F102" s="15" t="s">
        <v>540</v>
      </c>
      <c r="G102" s="19" t="s">
        <v>1787</v>
      </c>
      <c r="H102" s="35" t="s">
        <v>359</v>
      </c>
      <c r="I102" s="16"/>
      <c r="J102" s="16"/>
      <c r="K102" s="16"/>
      <c r="L102" s="3"/>
      <c r="N102" s="16"/>
      <c r="O102" s="3"/>
      <c r="P102" s="16"/>
    </row>
    <row r="103" spans="1:16" ht="105">
      <c r="A103" s="15">
        <v>39</v>
      </c>
      <c r="B103" s="15" t="s">
        <v>432</v>
      </c>
      <c r="C103" s="19" t="s">
        <v>535</v>
      </c>
      <c r="D103" s="19" t="s">
        <v>1788</v>
      </c>
      <c r="E103" s="15" t="s">
        <v>179</v>
      </c>
      <c r="F103" s="15"/>
      <c r="G103" s="19" t="s">
        <v>1786</v>
      </c>
      <c r="H103" s="35" t="s">
        <v>1076</v>
      </c>
      <c r="I103" s="16"/>
      <c r="J103" s="16"/>
      <c r="K103" s="16"/>
      <c r="L103" s="3"/>
      <c r="N103" s="16"/>
      <c r="O103" s="3"/>
      <c r="P103" s="16"/>
    </row>
    <row r="104" spans="1:16" ht="198">
      <c r="A104" s="15">
        <v>1</v>
      </c>
      <c r="B104" s="15" t="s">
        <v>536</v>
      </c>
      <c r="C104" s="19" t="s">
        <v>1456</v>
      </c>
      <c r="D104" s="19" t="s">
        <v>1679</v>
      </c>
      <c r="E104" s="15" t="s">
        <v>537</v>
      </c>
      <c r="F104" s="15" t="s">
        <v>643</v>
      </c>
      <c r="G104" s="19" t="s">
        <v>1680</v>
      </c>
      <c r="H104" s="35" t="s">
        <v>1076</v>
      </c>
      <c r="I104" s="16"/>
      <c r="J104" s="16"/>
      <c r="K104" s="16"/>
      <c r="L104" s="3"/>
      <c r="N104" s="16"/>
      <c r="O104" s="3"/>
      <c r="P104" s="16"/>
    </row>
    <row r="105" spans="1:16" ht="66">
      <c r="A105" s="15">
        <v>2</v>
      </c>
      <c r="B105" s="15" t="s">
        <v>536</v>
      </c>
      <c r="C105" s="19" t="s">
        <v>969</v>
      </c>
      <c r="D105" s="19" t="s">
        <v>1761</v>
      </c>
      <c r="E105" s="15" t="s">
        <v>537</v>
      </c>
      <c r="F105" s="15" t="s">
        <v>643</v>
      </c>
      <c r="G105" s="19" t="s">
        <v>1762</v>
      </c>
      <c r="H105" s="35" t="s">
        <v>1076</v>
      </c>
      <c r="I105" s="16"/>
      <c r="J105" s="16"/>
      <c r="K105" s="16"/>
      <c r="L105" s="3"/>
      <c r="N105" s="16"/>
      <c r="O105" s="3"/>
      <c r="P105" s="16"/>
    </row>
    <row r="106" spans="1:16" ht="66">
      <c r="A106" s="15">
        <v>3</v>
      </c>
      <c r="B106" s="15" t="s">
        <v>536</v>
      </c>
      <c r="C106" s="19" t="s">
        <v>1118</v>
      </c>
      <c r="D106" s="19" t="s">
        <v>1763</v>
      </c>
      <c r="E106" s="15" t="s">
        <v>537</v>
      </c>
      <c r="F106" s="15" t="s">
        <v>643</v>
      </c>
      <c r="G106" s="19" t="s">
        <v>1764</v>
      </c>
      <c r="H106" s="35" t="s">
        <v>1076</v>
      </c>
      <c r="I106" s="16"/>
      <c r="J106" s="16"/>
      <c r="K106" s="16"/>
      <c r="L106" s="3"/>
      <c r="N106" s="16"/>
      <c r="O106" s="3"/>
      <c r="P106" s="16"/>
    </row>
    <row r="107" spans="1:16" ht="132">
      <c r="A107" s="15">
        <v>4</v>
      </c>
      <c r="B107" s="15" t="s">
        <v>536</v>
      </c>
      <c r="C107" s="19" t="s">
        <v>1336</v>
      </c>
      <c r="D107" s="19" t="s">
        <v>1765</v>
      </c>
      <c r="E107" s="15" t="s">
        <v>537</v>
      </c>
      <c r="F107" s="15" t="s">
        <v>643</v>
      </c>
      <c r="G107" s="19" t="s">
        <v>1766</v>
      </c>
      <c r="H107" s="35" t="s">
        <v>1076</v>
      </c>
      <c r="I107" s="16"/>
      <c r="J107" s="16"/>
      <c r="K107" s="16"/>
      <c r="L107" s="3"/>
      <c r="N107" s="16"/>
      <c r="O107" s="3"/>
      <c r="P107" s="16"/>
    </row>
    <row r="108" spans="1:16" ht="66">
      <c r="A108" s="15">
        <v>5</v>
      </c>
      <c r="B108" s="15" t="s">
        <v>536</v>
      </c>
      <c r="C108" s="19" t="s">
        <v>1112</v>
      </c>
      <c r="D108" s="19" t="s">
        <v>1767</v>
      </c>
      <c r="E108" s="15" t="s">
        <v>1262</v>
      </c>
      <c r="F108" s="15" t="s">
        <v>643</v>
      </c>
      <c r="G108" s="19" t="s">
        <v>1768</v>
      </c>
      <c r="H108" s="35" t="s">
        <v>1076</v>
      </c>
      <c r="I108" s="16"/>
      <c r="J108" s="16"/>
      <c r="K108" s="16"/>
      <c r="L108" s="3"/>
      <c r="N108" s="16"/>
      <c r="O108" s="3"/>
      <c r="P108" s="16"/>
    </row>
    <row r="109" spans="1:16" ht="171">
      <c r="A109" s="15">
        <v>6</v>
      </c>
      <c r="B109" s="15" t="s">
        <v>536</v>
      </c>
      <c r="C109" s="19" t="s">
        <v>1001</v>
      </c>
      <c r="D109" s="19" t="s">
        <v>1769</v>
      </c>
      <c r="E109" s="15" t="s">
        <v>1262</v>
      </c>
      <c r="F109" s="15" t="s">
        <v>643</v>
      </c>
      <c r="G109" s="19" t="s">
        <v>1683</v>
      </c>
      <c r="H109" s="35" t="s">
        <v>1076</v>
      </c>
      <c r="I109" s="16"/>
      <c r="J109" s="16"/>
      <c r="K109" s="16"/>
      <c r="L109" s="3"/>
      <c r="N109" s="16"/>
      <c r="O109" s="3"/>
      <c r="P109" s="16"/>
    </row>
    <row r="110" spans="1:16" ht="105">
      <c r="A110" s="15">
        <v>7</v>
      </c>
      <c r="B110" s="15" t="s">
        <v>536</v>
      </c>
      <c r="C110" s="19" t="s">
        <v>1004</v>
      </c>
      <c r="D110" s="19" t="s">
        <v>1705</v>
      </c>
      <c r="E110" s="15" t="s">
        <v>1002</v>
      </c>
      <c r="F110" s="15" t="s">
        <v>643</v>
      </c>
      <c r="G110" s="19" t="s">
        <v>1706</v>
      </c>
      <c r="H110" s="35" t="s">
        <v>1076</v>
      </c>
      <c r="I110" s="16"/>
      <c r="J110" s="16"/>
      <c r="K110" s="16"/>
      <c r="L110" s="3"/>
      <c r="N110" s="16"/>
      <c r="O110" s="3"/>
      <c r="P110" s="16"/>
    </row>
    <row r="111" spans="1:16" ht="66">
      <c r="A111" s="15">
        <v>8</v>
      </c>
      <c r="B111" s="15" t="s">
        <v>536</v>
      </c>
      <c r="C111" s="19" t="s">
        <v>375</v>
      </c>
      <c r="D111" s="19" t="s">
        <v>1707</v>
      </c>
      <c r="E111" s="15" t="s">
        <v>1005</v>
      </c>
      <c r="F111" s="15" t="s">
        <v>643</v>
      </c>
      <c r="G111" s="19" t="s">
        <v>1708</v>
      </c>
      <c r="H111" s="35" t="s">
        <v>359</v>
      </c>
      <c r="I111" s="16"/>
      <c r="J111" s="16"/>
      <c r="K111" s="16"/>
      <c r="L111" s="3"/>
      <c r="N111" s="16"/>
      <c r="O111" s="3"/>
      <c r="P111" s="16"/>
    </row>
    <row r="112" spans="1:16" ht="66">
      <c r="A112" s="15">
        <v>9</v>
      </c>
      <c r="B112" s="15" t="s">
        <v>536</v>
      </c>
      <c r="C112" s="19" t="s">
        <v>683</v>
      </c>
      <c r="D112" s="19" t="s">
        <v>1709</v>
      </c>
      <c r="E112" s="15" t="s">
        <v>355</v>
      </c>
      <c r="F112" s="15" t="s">
        <v>643</v>
      </c>
      <c r="G112" s="19" t="s">
        <v>1627</v>
      </c>
      <c r="H112" s="35" t="s">
        <v>1076</v>
      </c>
      <c r="I112" s="16"/>
      <c r="J112" s="16"/>
      <c r="K112" s="16"/>
      <c r="L112" s="3"/>
      <c r="N112" s="16"/>
      <c r="O112" s="3"/>
      <c r="P112" s="16"/>
    </row>
    <row r="113" spans="1:16" ht="144.75">
      <c r="A113" s="15">
        <v>10</v>
      </c>
      <c r="B113" s="15" t="s">
        <v>536</v>
      </c>
      <c r="C113" s="19" t="s">
        <v>367</v>
      </c>
      <c r="D113" s="19" t="s">
        <v>1628</v>
      </c>
      <c r="E113" s="15" t="s">
        <v>508</v>
      </c>
      <c r="F113" s="15" t="s">
        <v>643</v>
      </c>
      <c r="G113" s="19" t="s">
        <v>1710</v>
      </c>
      <c r="H113" s="35" t="s">
        <v>359</v>
      </c>
      <c r="I113" s="16"/>
      <c r="J113" s="16"/>
      <c r="K113" s="16"/>
      <c r="L113" s="3"/>
      <c r="N113" s="16"/>
      <c r="O113" s="3"/>
      <c r="P113" s="16"/>
    </row>
    <row r="114" spans="1:16" ht="52.5">
      <c r="A114" s="15">
        <v>11</v>
      </c>
      <c r="B114" s="15" t="s">
        <v>536</v>
      </c>
      <c r="C114" s="19" t="s">
        <v>1165</v>
      </c>
      <c r="D114" s="19"/>
      <c r="E114" s="15" t="s">
        <v>1005</v>
      </c>
      <c r="F114" s="15" t="s">
        <v>643</v>
      </c>
      <c r="G114" s="19" t="s">
        <v>1711</v>
      </c>
      <c r="H114" s="35" t="s">
        <v>359</v>
      </c>
      <c r="I114" s="16"/>
      <c r="J114" s="16"/>
      <c r="K114" s="16"/>
      <c r="L114" s="3"/>
      <c r="N114" s="16"/>
      <c r="O114" s="3"/>
      <c r="P114" s="16"/>
    </row>
    <row r="115" spans="1:16" ht="39">
      <c r="A115" s="15">
        <v>12</v>
      </c>
      <c r="B115" s="15" t="s">
        <v>536</v>
      </c>
      <c r="C115" s="19" t="s">
        <v>1166</v>
      </c>
      <c r="D115" s="19" t="s">
        <v>1712</v>
      </c>
      <c r="E115" s="15" t="s">
        <v>537</v>
      </c>
      <c r="F115" s="15" t="s">
        <v>643</v>
      </c>
      <c r="G115" s="19" t="s">
        <v>1713</v>
      </c>
      <c r="H115" s="35" t="s">
        <v>1076</v>
      </c>
      <c r="I115" s="16"/>
      <c r="J115" s="16"/>
      <c r="K115" s="16"/>
      <c r="L115" s="3"/>
      <c r="N115" s="16"/>
      <c r="O115" s="3"/>
      <c r="P115" s="16"/>
    </row>
    <row r="116" spans="1:16" ht="105">
      <c r="A116" s="15">
        <v>13</v>
      </c>
      <c r="B116" s="15" t="s">
        <v>536</v>
      </c>
      <c r="C116" s="19" t="s">
        <v>170</v>
      </c>
      <c r="D116" s="19" t="s">
        <v>1714</v>
      </c>
      <c r="E116" s="15" t="s">
        <v>1081</v>
      </c>
      <c r="F116" s="15" t="s">
        <v>643</v>
      </c>
      <c r="G116" s="19" t="s">
        <v>1715</v>
      </c>
      <c r="H116" s="35" t="s">
        <v>1076</v>
      </c>
      <c r="I116" s="16"/>
      <c r="J116" s="16"/>
      <c r="K116" s="16"/>
      <c r="L116" s="3"/>
      <c r="N116" s="16"/>
      <c r="O116" s="3"/>
      <c r="P116" s="16"/>
    </row>
    <row r="117" spans="1:16" ht="92.25">
      <c r="A117" s="15">
        <v>14</v>
      </c>
      <c r="B117" s="15" t="s">
        <v>536</v>
      </c>
      <c r="C117" s="19" t="s">
        <v>171</v>
      </c>
      <c r="D117" s="19" t="s">
        <v>1716</v>
      </c>
      <c r="E117" s="15" t="s">
        <v>1879</v>
      </c>
      <c r="F117" s="15" t="s">
        <v>643</v>
      </c>
      <c r="G117" s="19" t="s">
        <v>1717</v>
      </c>
      <c r="H117" s="35" t="s">
        <v>1076</v>
      </c>
      <c r="I117" s="16"/>
      <c r="J117" s="16"/>
      <c r="K117" s="16"/>
      <c r="L117" s="3"/>
      <c r="N117" s="16"/>
      <c r="O117" s="3"/>
      <c r="P117" s="16"/>
    </row>
    <row r="118" spans="1:16" ht="118.5">
      <c r="A118" s="15">
        <v>15</v>
      </c>
      <c r="B118" s="15" t="s">
        <v>536</v>
      </c>
      <c r="C118" s="19" t="s">
        <v>243</v>
      </c>
      <c r="D118" s="19" t="s">
        <v>1718</v>
      </c>
      <c r="E118" s="15" t="s">
        <v>355</v>
      </c>
      <c r="F118" s="15" t="s">
        <v>643</v>
      </c>
      <c r="G118" s="19" t="s">
        <v>1719</v>
      </c>
      <c r="H118" s="35" t="s">
        <v>1076</v>
      </c>
      <c r="I118" s="16"/>
      <c r="J118" s="16"/>
      <c r="K118" s="16"/>
      <c r="L118" s="3"/>
      <c r="N118" s="16"/>
      <c r="O118" s="3"/>
      <c r="P118" s="16"/>
    </row>
    <row r="119" spans="1:16" ht="118.5">
      <c r="A119" s="15">
        <v>16</v>
      </c>
      <c r="B119" s="15" t="s">
        <v>536</v>
      </c>
      <c r="C119" s="19" t="s">
        <v>1044</v>
      </c>
      <c r="D119" s="19" t="s">
        <v>1738</v>
      </c>
      <c r="E119" s="15" t="s">
        <v>355</v>
      </c>
      <c r="F119" s="15" t="s">
        <v>643</v>
      </c>
      <c r="G119" s="19" t="s">
        <v>1739</v>
      </c>
      <c r="H119" s="35" t="s">
        <v>359</v>
      </c>
      <c r="I119" s="16"/>
      <c r="J119" s="16"/>
      <c r="K119" s="16"/>
      <c r="L119" s="3"/>
      <c r="N119" s="16"/>
      <c r="O119" s="3"/>
      <c r="P119" s="16"/>
    </row>
    <row r="120" spans="1:16" ht="52.5">
      <c r="A120" s="15">
        <v>17</v>
      </c>
      <c r="B120" s="15" t="s">
        <v>536</v>
      </c>
      <c r="C120" s="19" t="s">
        <v>1028</v>
      </c>
      <c r="D120" s="19" t="s">
        <v>1740</v>
      </c>
      <c r="E120" s="15" t="s">
        <v>355</v>
      </c>
      <c r="F120" s="15" t="s">
        <v>643</v>
      </c>
      <c r="G120" s="19" t="s">
        <v>1741</v>
      </c>
      <c r="H120" s="35" t="s">
        <v>1076</v>
      </c>
      <c r="I120" s="16"/>
      <c r="J120" s="16"/>
      <c r="K120" s="16"/>
      <c r="L120" s="3"/>
      <c r="N120" s="16"/>
      <c r="O120" s="3"/>
      <c r="P120" s="16"/>
    </row>
    <row r="121" spans="1:16" ht="78.75">
      <c r="A121" s="15">
        <v>18</v>
      </c>
      <c r="B121" s="15" t="s">
        <v>536</v>
      </c>
      <c r="C121" s="19" t="s">
        <v>1328</v>
      </c>
      <c r="D121" s="19" t="s">
        <v>1742</v>
      </c>
      <c r="E121" s="15" t="s">
        <v>1029</v>
      </c>
      <c r="F121" s="15" t="s">
        <v>643</v>
      </c>
      <c r="G121" s="19" t="s">
        <v>1743</v>
      </c>
      <c r="H121" s="35" t="s">
        <v>1076</v>
      </c>
      <c r="I121" s="16"/>
      <c r="J121" s="16"/>
      <c r="K121" s="16"/>
      <c r="L121" s="3"/>
      <c r="N121" s="16"/>
      <c r="O121" s="3"/>
      <c r="P121" s="16"/>
    </row>
    <row r="122" spans="1:16" ht="118.5">
      <c r="A122" s="15">
        <v>19</v>
      </c>
      <c r="B122" s="15" t="s">
        <v>536</v>
      </c>
      <c r="C122" s="19" t="s">
        <v>1480</v>
      </c>
      <c r="D122" s="19" t="s">
        <v>1744</v>
      </c>
      <c r="E122" s="15" t="s">
        <v>1029</v>
      </c>
      <c r="F122" s="15" t="s">
        <v>643</v>
      </c>
      <c r="G122" s="19" t="s">
        <v>1653</v>
      </c>
      <c r="H122" s="35" t="s">
        <v>1076</v>
      </c>
      <c r="I122" s="16"/>
      <c r="J122" s="16"/>
      <c r="K122" s="16"/>
      <c r="L122" s="3"/>
      <c r="N122" s="16"/>
      <c r="O122" s="3"/>
      <c r="P122" s="16"/>
    </row>
    <row r="123" spans="1:16" ht="66">
      <c r="A123" s="15">
        <v>20</v>
      </c>
      <c r="B123" s="15" t="s">
        <v>536</v>
      </c>
      <c r="C123" s="19" t="s">
        <v>1067</v>
      </c>
      <c r="D123" s="19" t="s">
        <v>1654</v>
      </c>
      <c r="E123" s="15" t="s">
        <v>1481</v>
      </c>
      <c r="F123" s="15" t="s">
        <v>643</v>
      </c>
      <c r="G123" s="19" t="s">
        <v>1655</v>
      </c>
      <c r="H123" s="35" t="s">
        <v>1076</v>
      </c>
      <c r="I123" s="16"/>
      <c r="J123" s="16"/>
      <c r="K123" s="16"/>
      <c r="L123" s="3"/>
      <c r="N123" s="16"/>
      <c r="O123" s="3"/>
      <c r="P123" s="16"/>
    </row>
    <row r="124" spans="1:16" ht="78.75">
      <c r="A124" s="15">
        <v>21</v>
      </c>
      <c r="B124" s="15" t="s">
        <v>536</v>
      </c>
      <c r="C124" s="19" t="s">
        <v>624</v>
      </c>
      <c r="D124" s="19" t="s">
        <v>1656</v>
      </c>
      <c r="E124" s="15" t="s">
        <v>537</v>
      </c>
      <c r="F124" s="15" t="s">
        <v>643</v>
      </c>
      <c r="G124" s="19" t="s">
        <v>1657</v>
      </c>
      <c r="H124" s="35" t="s">
        <v>1076</v>
      </c>
      <c r="I124" s="16"/>
      <c r="J124" s="16"/>
      <c r="K124" s="16"/>
      <c r="L124" s="3"/>
      <c r="N124" s="16"/>
      <c r="O124" s="3"/>
      <c r="P124" s="16"/>
    </row>
    <row r="125" spans="1:16" ht="264">
      <c r="A125" s="15">
        <v>1</v>
      </c>
      <c r="B125" s="15" t="s">
        <v>625</v>
      </c>
      <c r="C125" s="19" t="s">
        <v>926</v>
      </c>
      <c r="D125" s="19" t="s">
        <v>1658</v>
      </c>
      <c r="E125" s="15" t="s">
        <v>179</v>
      </c>
      <c r="F125" s="15" t="s">
        <v>626</v>
      </c>
      <c r="G125" s="19" t="s">
        <v>1886</v>
      </c>
      <c r="H125" s="35" t="s">
        <v>928</v>
      </c>
      <c r="I125" s="16"/>
      <c r="J125" s="16"/>
      <c r="K125" s="16"/>
      <c r="L125" s="3"/>
      <c r="N125" s="16"/>
      <c r="O125" s="3"/>
      <c r="P125" s="16"/>
    </row>
    <row r="126" spans="1:16" ht="52.5">
      <c r="A126" s="15">
        <v>2</v>
      </c>
      <c r="B126" s="15" t="s">
        <v>625</v>
      </c>
      <c r="C126" s="19" t="s">
        <v>751</v>
      </c>
      <c r="D126" s="19" t="s">
        <v>1724</v>
      </c>
      <c r="E126" s="15" t="s">
        <v>179</v>
      </c>
      <c r="F126" s="15" t="s">
        <v>626</v>
      </c>
      <c r="G126" s="19" t="s">
        <v>1642</v>
      </c>
      <c r="H126" s="35" t="s">
        <v>1076</v>
      </c>
      <c r="I126" s="16"/>
      <c r="J126" s="16"/>
      <c r="K126" s="16"/>
      <c r="L126" s="3"/>
      <c r="N126" s="16"/>
      <c r="O126" s="3"/>
      <c r="P126" s="16"/>
    </row>
    <row r="127" spans="1:16" ht="39">
      <c r="A127" s="15">
        <v>3</v>
      </c>
      <c r="B127" s="15" t="s">
        <v>625</v>
      </c>
      <c r="C127" s="19" t="s">
        <v>752</v>
      </c>
      <c r="D127" s="19" t="s">
        <v>1643</v>
      </c>
      <c r="E127" s="15" t="s">
        <v>179</v>
      </c>
      <c r="F127" s="15" t="s">
        <v>626</v>
      </c>
      <c r="G127" s="19"/>
      <c r="H127" s="35" t="s">
        <v>928</v>
      </c>
      <c r="I127" s="16"/>
      <c r="J127" s="16"/>
      <c r="K127" s="16"/>
      <c r="L127" s="3"/>
      <c r="N127" s="16"/>
      <c r="O127" s="3"/>
      <c r="P127" s="16"/>
    </row>
    <row r="128" spans="1:16" ht="66">
      <c r="A128" s="15">
        <v>4</v>
      </c>
      <c r="B128" s="15" t="s">
        <v>625</v>
      </c>
      <c r="C128" s="19" t="s">
        <v>1068</v>
      </c>
      <c r="D128" s="19" t="s">
        <v>1644</v>
      </c>
      <c r="E128" s="15" t="s">
        <v>179</v>
      </c>
      <c r="F128" s="15" t="s">
        <v>626</v>
      </c>
      <c r="G128" s="19" t="s">
        <v>1645</v>
      </c>
      <c r="H128" s="35" t="s">
        <v>1076</v>
      </c>
      <c r="I128" s="16"/>
      <c r="J128" s="16"/>
      <c r="K128" s="16"/>
      <c r="L128" s="3"/>
      <c r="N128" s="16"/>
      <c r="O128" s="3"/>
      <c r="P128" s="16"/>
    </row>
    <row r="129" spans="1:16" ht="171">
      <c r="A129" s="15">
        <v>5</v>
      </c>
      <c r="B129" s="15" t="s">
        <v>625</v>
      </c>
      <c r="C129" s="19" t="s">
        <v>1069</v>
      </c>
      <c r="D129" s="19" t="s">
        <v>1646</v>
      </c>
      <c r="E129" s="15" t="s">
        <v>179</v>
      </c>
      <c r="F129" s="15" t="s">
        <v>626</v>
      </c>
      <c r="G129" s="19" t="s">
        <v>1909</v>
      </c>
      <c r="H129" s="35" t="s">
        <v>928</v>
      </c>
      <c r="I129" s="16"/>
      <c r="J129" s="16"/>
      <c r="K129" s="16"/>
      <c r="L129" s="3"/>
      <c r="N129" s="16"/>
      <c r="O129" s="3"/>
      <c r="P129" s="16"/>
    </row>
    <row r="130" spans="1:16" ht="78.75">
      <c r="A130" s="15">
        <v>6</v>
      </c>
      <c r="B130" s="15" t="s">
        <v>625</v>
      </c>
      <c r="C130" s="19" t="s">
        <v>1036</v>
      </c>
      <c r="D130" s="19" t="s">
        <v>1630</v>
      </c>
      <c r="E130" s="15" t="s">
        <v>179</v>
      </c>
      <c r="F130" s="15" t="s">
        <v>626</v>
      </c>
      <c r="G130" s="19" t="s">
        <v>1913</v>
      </c>
      <c r="H130" s="35" t="s">
        <v>928</v>
      </c>
      <c r="I130" s="16"/>
      <c r="J130" s="16"/>
      <c r="K130" s="16"/>
      <c r="L130" s="3"/>
      <c r="N130" s="16"/>
      <c r="O130" s="3"/>
      <c r="P130" s="16"/>
    </row>
    <row r="131" spans="1:16" ht="105">
      <c r="A131" s="15">
        <v>7</v>
      </c>
      <c r="B131" s="15" t="s">
        <v>625</v>
      </c>
      <c r="C131" s="19" t="s">
        <v>757</v>
      </c>
      <c r="D131" s="19" t="s">
        <v>1631</v>
      </c>
      <c r="E131" s="15" t="s">
        <v>179</v>
      </c>
      <c r="F131" s="15" t="s">
        <v>626</v>
      </c>
      <c r="G131" s="19" t="s">
        <v>1632</v>
      </c>
      <c r="H131" s="35" t="s">
        <v>1076</v>
      </c>
      <c r="I131" s="16"/>
      <c r="J131" s="16"/>
      <c r="K131" s="16"/>
      <c r="L131" s="3"/>
      <c r="N131" s="16"/>
      <c r="O131" s="3"/>
      <c r="P131" s="16"/>
    </row>
    <row r="132" spans="1:16" ht="105">
      <c r="A132" s="15">
        <v>8</v>
      </c>
      <c r="B132" s="15" t="s">
        <v>625</v>
      </c>
      <c r="C132" s="19" t="s">
        <v>939</v>
      </c>
      <c r="D132" s="19" t="s">
        <v>1633</v>
      </c>
      <c r="E132" s="15" t="s">
        <v>179</v>
      </c>
      <c r="F132" s="15" t="s">
        <v>626</v>
      </c>
      <c r="G132" s="153"/>
      <c r="H132" s="35" t="s">
        <v>928</v>
      </c>
      <c r="I132" s="16"/>
      <c r="J132" s="16"/>
      <c r="K132" s="16"/>
      <c r="L132" s="3"/>
      <c r="N132" s="16"/>
      <c r="O132" s="3"/>
      <c r="P132" s="16"/>
    </row>
    <row r="133" spans="1:16" ht="118.5">
      <c r="A133" s="15">
        <v>9</v>
      </c>
      <c r="B133" s="15" t="s">
        <v>625</v>
      </c>
      <c r="C133" s="19" t="s">
        <v>857</v>
      </c>
      <c r="D133" s="19" t="s">
        <v>1634</v>
      </c>
      <c r="E133" s="15" t="s">
        <v>1342</v>
      </c>
      <c r="F133" s="15" t="s">
        <v>626</v>
      </c>
      <c r="G133" s="19" t="s">
        <v>1725</v>
      </c>
      <c r="H133" s="35" t="s">
        <v>1076</v>
      </c>
      <c r="I133" s="16"/>
      <c r="J133" s="16"/>
      <c r="K133" s="16"/>
      <c r="L133" s="3"/>
      <c r="N133" s="16"/>
      <c r="O133" s="3"/>
      <c r="P133" s="16"/>
    </row>
    <row r="134" spans="1:16" ht="92.25">
      <c r="A134" s="15">
        <v>10</v>
      </c>
      <c r="B134" s="15" t="s">
        <v>625</v>
      </c>
      <c r="C134" s="19" t="s">
        <v>858</v>
      </c>
      <c r="D134" s="19" t="s">
        <v>1726</v>
      </c>
      <c r="E134" s="15" t="s">
        <v>1342</v>
      </c>
      <c r="F134" s="15" t="s">
        <v>626</v>
      </c>
      <c r="G134" s="19" t="s">
        <v>1727</v>
      </c>
      <c r="H134" s="35" t="s">
        <v>1076</v>
      </c>
      <c r="I134" s="16"/>
      <c r="J134" s="16"/>
      <c r="K134" s="16"/>
      <c r="L134" s="3"/>
      <c r="N134" s="16"/>
      <c r="O134" s="3"/>
      <c r="P134" s="16"/>
    </row>
    <row r="135" spans="1:16" ht="39">
      <c r="A135" s="15">
        <v>11</v>
      </c>
      <c r="B135" s="15" t="s">
        <v>625</v>
      </c>
      <c r="C135" s="19" t="s">
        <v>1070</v>
      </c>
      <c r="D135" s="19" t="s">
        <v>1728</v>
      </c>
      <c r="E135" s="15" t="s">
        <v>1342</v>
      </c>
      <c r="F135" s="15" t="s">
        <v>626</v>
      </c>
      <c r="G135" s="19"/>
      <c r="H135" s="35" t="s">
        <v>1076</v>
      </c>
      <c r="I135" s="16"/>
      <c r="J135" s="16"/>
      <c r="K135" s="16"/>
      <c r="L135" s="3"/>
      <c r="N135" s="16"/>
      <c r="O135" s="3"/>
      <c r="P135" s="16"/>
    </row>
    <row r="136" spans="1:16" ht="39">
      <c r="A136" s="15">
        <v>12</v>
      </c>
      <c r="B136" s="15" t="s">
        <v>625</v>
      </c>
      <c r="C136" s="19" t="s">
        <v>1016</v>
      </c>
      <c r="D136" s="19"/>
      <c r="E136" s="15" t="s">
        <v>1342</v>
      </c>
      <c r="F136" s="15" t="s">
        <v>626</v>
      </c>
      <c r="G136" s="19"/>
      <c r="H136" s="35" t="s">
        <v>928</v>
      </c>
      <c r="I136" s="16"/>
      <c r="J136" s="16"/>
      <c r="K136" s="16"/>
      <c r="L136" s="3"/>
      <c r="N136" s="16"/>
      <c r="O136" s="3"/>
      <c r="P136" s="16"/>
    </row>
    <row r="137" spans="1:16" ht="92.25">
      <c r="A137" s="15">
        <v>13</v>
      </c>
      <c r="B137" s="15" t="s">
        <v>625</v>
      </c>
      <c r="C137" s="19" t="s">
        <v>94</v>
      </c>
      <c r="D137" s="19" t="s">
        <v>1729</v>
      </c>
      <c r="E137" s="15" t="s">
        <v>1342</v>
      </c>
      <c r="F137" s="15" t="s">
        <v>626</v>
      </c>
      <c r="G137" s="19"/>
      <c r="H137" s="35" t="s">
        <v>1076</v>
      </c>
      <c r="I137" s="16"/>
      <c r="J137" s="16"/>
      <c r="K137" s="16"/>
      <c r="L137" s="3"/>
      <c r="N137" s="16"/>
      <c r="O137" s="3"/>
      <c r="P137" s="16"/>
    </row>
    <row r="138" spans="1:16" ht="52.5">
      <c r="A138" s="15">
        <v>14</v>
      </c>
      <c r="B138" s="15" t="s">
        <v>625</v>
      </c>
      <c r="C138" s="19" t="s">
        <v>1142</v>
      </c>
      <c r="D138" s="19" t="s">
        <v>1730</v>
      </c>
      <c r="E138" s="15" t="s">
        <v>1342</v>
      </c>
      <c r="F138" s="15" t="s">
        <v>626</v>
      </c>
      <c r="G138" s="19"/>
      <c r="H138" s="35" t="s">
        <v>928</v>
      </c>
      <c r="I138" s="16"/>
      <c r="J138" s="16"/>
      <c r="K138" s="16"/>
      <c r="L138" s="3"/>
      <c r="N138" s="16"/>
      <c r="O138" s="3"/>
      <c r="P138" s="16"/>
    </row>
    <row r="139" spans="1:16" ht="92.25">
      <c r="A139" s="15">
        <v>15</v>
      </c>
      <c r="B139" s="15" t="s">
        <v>625</v>
      </c>
      <c r="C139" s="19" t="s">
        <v>1197</v>
      </c>
      <c r="D139" s="19" t="s">
        <v>1731</v>
      </c>
      <c r="E139" s="15" t="s">
        <v>1342</v>
      </c>
      <c r="F139" s="15" t="s">
        <v>626</v>
      </c>
      <c r="G139" s="19" t="s">
        <v>1918</v>
      </c>
      <c r="H139" s="35" t="s">
        <v>359</v>
      </c>
      <c r="I139" s="16"/>
      <c r="J139" s="16"/>
      <c r="K139" s="16"/>
      <c r="L139" s="3"/>
      <c r="N139" s="16"/>
      <c r="O139" s="3"/>
      <c r="P139" s="16"/>
    </row>
    <row r="140" spans="1:16" ht="132">
      <c r="A140" s="15">
        <v>16</v>
      </c>
      <c r="B140" s="15" t="s">
        <v>625</v>
      </c>
      <c r="C140" s="19" t="s">
        <v>1087</v>
      </c>
      <c r="D140" s="19" t="s">
        <v>1770</v>
      </c>
      <c r="E140" s="15" t="s">
        <v>1005</v>
      </c>
      <c r="F140" s="15" t="s">
        <v>626</v>
      </c>
      <c r="G140" s="19" t="s">
        <v>1771</v>
      </c>
      <c r="H140" s="35" t="s">
        <v>1076</v>
      </c>
      <c r="I140" s="16"/>
      <c r="J140" s="16"/>
      <c r="K140" s="16"/>
      <c r="L140" s="3"/>
      <c r="N140" s="16"/>
      <c r="O140" s="3"/>
      <c r="P140" s="16"/>
    </row>
    <row r="141" spans="1:16" ht="276.75">
      <c r="A141" s="15">
        <v>17</v>
      </c>
      <c r="B141" s="15" t="s">
        <v>625</v>
      </c>
      <c r="C141" s="19" t="s">
        <v>65</v>
      </c>
      <c r="D141" s="19" t="s">
        <v>1772</v>
      </c>
      <c r="E141" s="15" t="s">
        <v>1005</v>
      </c>
      <c r="F141" s="15" t="s">
        <v>626</v>
      </c>
      <c r="G141" s="19" t="s">
        <v>1639</v>
      </c>
      <c r="H141" s="35" t="s">
        <v>359</v>
      </c>
      <c r="I141" s="16"/>
      <c r="J141" s="16"/>
      <c r="K141" s="16"/>
      <c r="L141" s="3"/>
      <c r="N141" s="16"/>
      <c r="O141" s="3"/>
      <c r="P141" s="16"/>
    </row>
    <row r="142" spans="1:16" ht="158.25">
      <c r="A142" s="15">
        <v>18</v>
      </c>
      <c r="B142" s="15" t="s">
        <v>625</v>
      </c>
      <c r="C142" s="19" t="s">
        <v>66</v>
      </c>
      <c r="D142" s="19" t="s">
        <v>1640</v>
      </c>
      <c r="E142" s="15" t="s">
        <v>1005</v>
      </c>
      <c r="F142" s="15" t="s">
        <v>626</v>
      </c>
      <c r="G142" s="19" t="s">
        <v>1641</v>
      </c>
      <c r="H142" s="35" t="s">
        <v>359</v>
      </c>
      <c r="I142" s="16"/>
      <c r="J142" s="16"/>
      <c r="K142" s="16"/>
      <c r="L142" s="3"/>
      <c r="N142" s="16"/>
      <c r="O142" s="3"/>
      <c r="P142" s="16"/>
    </row>
    <row r="143" spans="1:16" ht="132">
      <c r="A143" s="15">
        <v>19</v>
      </c>
      <c r="B143" s="15" t="s">
        <v>625</v>
      </c>
      <c r="C143" s="19" t="s">
        <v>813</v>
      </c>
      <c r="D143" s="19" t="s">
        <v>1748</v>
      </c>
      <c r="E143" s="15" t="s">
        <v>67</v>
      </c>
      <c r="F143" s="15" t="s">
        <v>626</v>
      </c>
      <c r="G143" s="19" t="s">
        <v>1923</v>
      </c>
      <c r="H143" s="35" t="s">
        <v>1076</v>
      </c>
      <c r="I143" s="16"/>
      <c r="J143" s="16"/>
      <c r="K143" s="16"/>
      <c r="L143" s="3"/>
      <c r="N143" s="16"/>
      <c r="O143" s="3"/>
      <c r="P143" s="16"/>
    </row>
    <row r="144" spans="1:16" ht="52.5">
      <c r="A144" s="15">
        <v>20</v>
      </c>
      <c r="B144" s="15" t="s">
        <v>625</v>
      </c>
      <c r="C144" s="19" t="s">
        <v>11</v>
      </c>
      <c r="D144" s="19" t="s">
        <v>1749</v>
      </c>
      <c r="E144" s="15" t="s">
        <v>814</v>
      </c>
      <c r="F144" s="15" t="s">
        <v>626</v>
      </c>
      <c r="G144" s="19"/>
      <c r="H144" s="35" t="s">
        <v>1076</v>
      </c>
      <c r="I144" s="16"/>
      <c r="J144" s="16"/>
      <c r="K144" s="16"/>
      <c r="L144" s="3"/>
      <c r="N144" s="16"/>
      <c r="O144" s="3"/>
      <c r="P144" s="16"/>
    </row>
    <row r="145" spans="1:16" ht="264">
      <c r="A145" s="15">
        <v>21</v>
      </c>
      <c r="B145" s="15" t="s">
        <v>625</v>
      </c>
      <c r="C145" s="19" t="s">
        <v>43</v>
      </c>
      <c r="D145" s="19" t="s">
        <v>1750</v>
      </c>
      <c r="E145" s="15" t="s">
        <v>12</v>
      </c>
      <c r="F145" s="15" t="s">
        <v>626</v>
      </c>
      <c r="G145" s="19" t="s">
        <v>1668</v>
      </c>
      <c r="H145" s="35" t="s">
        <v>1076</v>
      </c>
      <c r="I145" s="16"/>
      <c r="J145" s="16"/>
      <c r="K145" s="16"/>
      <c r="L145" s="3"/>
      <c r="N145" s="16"/>
      <c r="O145" s="3"/>
      <c r="P145" s="16"/>
    </row>
    <row r="146" spans="1:16" ht="210.75">
      <c r="A146" s="15">
        <v>22</v>
      </c>
      <c r="B146" s="15" t="s">
        <v>625</v>
      </c>
      <c r="C146" s="19" t="s">
        <v>1164</v>
      </c>
      <c r="D146" s="19" t="s">
        <v>1669</v>
      </c>
      <c r="E146" s="15" t="s">
        <v>814</v>
      </c>
      <c r="F146" s="15" t="s">
        <v>626</v>
      </c>
      <c r="G146" s="19" t="s">
        <v>1926</v>
      </c>
      <c r="H146" s="35" t="s">
        <v>359</v>
      </c>
      <c r="I146" s="16"/>
      <c r="J146" s="16"/>
      <c r="K146" s="16"/>
      <c r="L146" s="3"/>
      <c r="N146" s="16"/>
      <c r="O146" s="3"/>
      <c r="P146" s="16"/>
    </row>
    <row r="147" spans="1:16" ht="184.5">
      <c r="A147" s="15">
        <v>23</v>
      </c>
      <c r="B147" s="15" t="s">
        <v>625</v>
      </c>
      <c r="C147" s="19" t="s">
        <v>1037</v>
      </c>
      <c r="D147" s="19" t="s">
        <v>1754</v>
      </c>
      <c r="E147" s="15" t="s">
        <v>1927</v>
      </c>
      <c r="F147" s="15" t="s">
        <v>626</v>
      </c>
      <c r="G147" s="19"/>
      <c r="H147" s="35" t="s">
        <v>359</v>
      </c>
      <c r="I147" s="16"/>
      <c r="J147" s="16"/>
      <c r="K147" s="16"/>
      <c r="L147" s="3"/>
      <c r="N147" s="16"/>
      <c r="O147" s="3"/>
      <c r="P147" s="16"/>
    </row>
    <row r="148" spans="1:16" ht="92.25">
      <c r="A148" s="15">
        <v>24</v>
      </c>
      <c r="B148" s="15" t="s">
        <v>625</v>
      </c>
      <c r="C148" s="19" t="s">
        <v>84</v>
      </c>
      <c r="D148" s="19"/>
      <c r="E148" s="15" t="s">
        <v>814</v>
      </c>
      <c r="F148" s="15" t="s">
        <v>626</v>
      </c>
      <c r="G148" s="19"/>
      <c r="H148" s="35" t="s">
        <v>928</v>
      </c>
      <c r="I148" s="16"/>
      <c r="J148" s="16"/>
      <c r="K148" s="16"/>
      <c r="L148" s="3"/>
      <c r="N148" s="16"/>
      <c r="O148" s="3"/>
      <c r="P148" s="16"/>
    </row>
    <row r="149" spans="1:16" ht="276.75">
      <c r="A149" s="15">
        <v>25</v>
      </c>
      <c r="B149" s="15" t="s">
        <v>625</v>
      </c>
      <c r="C149" s="19" t="s">
        <v>1054</v>
      </c>
      <c r="D149" s="19"/>
      <c r="E149" s="15" t="s">
        <v>1029</v>
      </c>
      <c r="F149" s="15" t="s">
        <v>626</v>
      </c>
      <c r="G149" s="19" t="s">
        <v>1751</v>
      </c>
      <c r="H149" s="35" t="s">
        <v>1076</v>
      </c>
      <c r="I149" s="16"/>
      <c r="J149" s="16"/>
      <c r="K149" s="16"/>
      <c r="L149" s="3"/>
      <c r="N149" s="16"/>
      <c r="O149" s="3"/>
      <c r="P149" s="16"/>
    </row>
    <row r="150" spans="1:16" ht="276.75">
      <c r="A150" s="15">
        <v>26</v>
      </c>
      <c r="B150" s="15" t="s">
        <v>625</v>
      </c>
      <c r="C150" s="19" t="s">
        <v>371</v>
      </c>
      <c r="D150" s="19" t="s">
        <v>1752</v>
      </c>
      <c r="E150" s="15" t="s">
        <v>12</v>
      </c>
      <c r="F150" s="15" t="s">
        <v>626</v>
      </c>
      <c r="G150" s="19" t="s">
        <v>1797</v>
      </c>
      <c r="H150" s="35" t="s">
        <v>1076</v>
      </c>
      <c r="I150" s="16"/>
      <c r="J150" s="16"/>
      <c r="K150" s="16"/>
      <c r="L150" s="3"/>
      <c r="N150" s="16"/>
      <c r="O150" s="3"/>
      <c r="P150" s="16"/>
    </row>
    <row r="151" spans="1:16" ht="264">
      <c r="A151" s="15">
        <v>27</v>
      </c>
      <c r="B151" s="15" t="s">
        <v>625</v>
      </c>
      <c r="C151" s="19" t="s">
        <v>781</v>
      </c>
      <c r="D151" s="19" t="s">
        <v>1798</v>
      </c>
      <c r="E151" s="15" t="s">
        <v>12</v>
      </c>
      <c r="F151" s="15" t="s">
        <v>626</v>
      </c>
      <c r="G151" s="19" t="s">
        <v>1799</v>
      </c>
      <c r="H151" s="35" t="s">
        <v>1076</v>
      </c>
      <c r="I151" s="16"/>
      <c r="J151" s="16"/>
      <c r="K151" s="16"/>
      <c r="L151" s="3"/>
      <c r="N151" s="16"/>
      <c r="O151" s="3"/>
      <c r="P151" s="16"/>
    </row>
    <row r="152" spans="1:16" ht="264">
      <c r="A152" s="15">
        <v>28</v>
      </c>
      <c r="B152" s="15" t="s">
        <v>625</v>
      </c>
      <c r="C152" s="19" t="s">
        <v>480</v>
      </c>
      <c r="D152" s="19" t="s">
        <v>1800</v>
      </c>
      <c r="E152" s="15" t="s">
        <v>12</v>
      </c>
      <c r="F152" s="15" t="s">
        <v>626</v>
      </c>
      <c r="G152" s="19" t="s">
        <v>1801</v>
      </c>
      <c r="H152" s="35" t="s">
        <v>1076</v>
      </c>
      <c r="I152" s="16"/>
      <c r="J152" s="16"/>
      <c r="K152" s="16"/>
      <c r="L152" s="3"/>
      <c r="N152" s="16"/>
      <c r="O152" s="3"/>
      <c r="P152" s="16"/>
    </row>
    <row r="153" spans="1:16" ht="198">
      <c r="A153" s="15">
        <v>29</v>
      </c>
      <c r="B153" s="15" t="s">
        <v>625</v>
      </c>
      <c r="C153" s="19" t="s">
        <v>471</v>
      </c>
      <c r="D153" s="19" t="s">
        <v>1802</v>
      </c>
      <c r="E153" s="15" t="s">
        <v>814</v>
      </c>
      <c r="F153" s="15" t="s">
        <v>626</v>
      </c>
      <c r="G153" s="19" t="s">
        <v>1803</v>
      </c>
      <c r="H153" s="35" t="s">
        <v>359</v>
      </c>
      <c r="I153" s="16"/>
      <c r="J153" s="16"/>
      <c r="K153" s="16"/>
      <c r="L153" s="3"/>
      <c r="N153" s="16"/>
      <c r="O153" s="3"/>
      <c r="P153" s="16"/>
    </row>
    <row r="154" spans="1:16" ht="290.25">
      <c r="A154" s="15">
        <v>30</v>
      </c>
      <c r="B154" s="15" t="s">
        <v>625</v>
      </c>
      <c r="C154" s="19" t="s">
        <v>219</v>
      </c>
      <c r="D154" s="19"/>
      <c r="E154" s="15" t="s">
        <v>472</v>
      </c>
      <c r="F154" s="15" t="s">
        <v>626</v>
      </c>
      <c r="G154" s="19" t="s">
        <v>1804</v>
      </c>
      <c r="H154" s="35" t="s">
        <v>359</v>
      </c>
      <c r="I154" s="16"/>
      <c r="J154" s="16"/>
      <c r="K154" s="16"/>
      <c r="L154" s="3"/>
      <c r="N154" s="16"/>
      <c r="O154" s="3"/>
      <c r="P154" s="16"/>
    </row>
    <row r="155" spans="1:16" ht="52.5">
      <c r="A155" s="15">
        <v>1</v>
      </c>
      <c r="B155" s="15" t="s">
        <v>207</v>
      </c>
      <c r="C155" s="19" t="s">
        <v>288</v>
      </c>
      <c r="D155" s="19"/>
      <c r="E155" s="15" t="s">
        <v>208</v>
      </c>
      <c r="F155" s="15" t="s">
        <v>640</v>
      </c>
      <c r="G155" s="19" t="s">
        <v>1805</v>
      </c>
      <c r="H155" s="35" t="s">
        <v>1076</v>
      </c>
      <c r="I155" s="16"/>
      <c r="J155" s="16"/>
      <c r="K155" s="16"/>
      <c r="L155" s="3"/>
      <c r="N155" s="16"/>
      <c r="O155" s="3"/>
      <c r="P155" s="16"/>
    </row>
    <row r="156" spans="1:16" ht="78.75">
      <c r="A156" s="15">
        <v>2</v>
      </c>
      <c r="B156" s="15" t="s">
        <v>207</v>
      </c>
      <c r="C156" s="19" t="s">
        <v>877</v>
      </c>
      <c r="D156" s="19" t="s">
        <v>1806</v>
      </c>
      <c r="E156" s="15" t="s">
        <v>1007</v>
      </c>
      <c r="F156" s="15" t="s">
        <v>640</v>
      </c>
      <c r="G156" s="19" t="s">
        <v>1807</v>
      </c>
      <c r="H156" s="35" t="s">
        <v>1076</v>
      </c>
      <c r="I156" s="16"/>
      <c r="J156" s="16"/>
      <c r="K156" s="16"/>
      <c r="L156" s="3"/>
      <c r="N156" s="16"/>
      <c r="O156" s="3"/>
      <c r="P156" s="16"/>
    </row>
    <row r="157" spans="1:16" ht="52.5">
      <c r="A157" s="15">
        <v>3</v>
      </c>
      <c r="B157" s="15" t="s">
        <v>207</v>
      </c>
      <c r="C157" s="19" t="s">
        <v>812</v>
      </c>
      <c r="D157" s="19" t="s">
        <v>1808</v>
      </c>
      <c r="E157" s="15" t="s">
        <v>1007</v>
      </c>
      <c r="F157" s="15" t="s">
        <v>640</v>
      </c>
      <c r="G157" s="19" t="s">
        <v>1809</v>
      </c>
      <c r="H157" s="35" t="s">
        <v>1076</v>
      </c>
      <c r="I157" s="16"/>
      <c r="J157" s="16"/>
      <c r="K157" s="16"/>
      <c r="L157" s="3"/>
      <c r="N157" s="16"/>
      <c r="O157" s="3"/>
      <c r="P157" s="16"/>
    </row>
    <row r="158" spans="1:16" ht="118.5">
      <c r="A158" s="15">
        <v>4</v>
      </c>
      <c r="B158" s="15" t="s">
        <v>207</v>
      </c>
      <c r="C158" s="19" t="s">
        <v>768</v>
      </c>
      <c r="D158" s="19" t="s">
        <v>1810</v>
      </c>
      <c r="E158" s="15" t="s">
        <v>1007</v>
      </c>
      <c r="F158" s="15" t="s">
        <v>640</v>
      </c>
      <c r="G158" s="19" t="s">
        <v>1811</v>
      </c>
      <c r="H158" s="35" t="s">
        <v>1076</v>
      </c>
      <c r="I158" s="16"/>
      <c r="J158" s="16"/>
      <c r="K158" s="16"/>
      <c r="L158" s="3"/>
      <c r="N158" s="16"/>
      <c r="O158" s="3"/>
      <c r="P158" s="16"/>
    </row>
    <row r="159" spans="1:16" ht="105">
      <c r="A159" s="15">
        <v>5</v>
      </c>
      <c r="B159" s="15" t="s">
        <v>207</v>
      </c>
      <c r="C159" s="19" t="s">
        <v>849</v>
      </c>
      <c r="D159" s="19" t="s">
        <v>1812</v>
      </c>
      <c r="E159" s="15" t="s">
        <v>1007</v>
      </c>
      <c r="F159" s="15" t="s">
        <v>640</v>
      </c>
      <c r="G159" s="19" t="s">
        <v>1813</v>
      </c>
      <c r="H159" s="35" t="s">
        <v>1076</v>
      </c>
      <c r="I159" s="16"/>
      <c r="J159" s="16"/>
      <c r="K159" s="16"/>
      <c r="L159" s="3"/>
      <c r="N159" s="16"/>
      <c r="O159" s="3"/>
      <c r="P159" s="16"/>
    </row>
    <row r="160" spans="1:16" ht="118.5">
      <c r="A160" s="15">
        <v>6</v>
      </c>
      <c r="B160" s="15" t="s">
        <v>207</v>
      </c>
      <c r="C160" s="19" t="s">
        <v>602</v>
      </c>
      <c r="D160" s="19"/>
      <c r="E160" s="15" t="s">
        <v>850</v>
      </c>
      <c r="F160" s="15" t="s">
        <v>640</v>
      </c>
      <c r="G160" s="19" t="s">
        <v>1814</v>
      </c>
      <c r="H160" s="35" t="s">
        <v>1076</v>
      </c>
      <c r="I160" s="16"/>
      <c r="J160" s="16"/>
      <c r="K160" s="16"/>
      <c r="L160" s="3"/>
      <c r="N160" s="16"/>
      <c r="O160" s="3"/>
      <c r="P160" s="16"/>
    </row>
    <row r="161" spans="1:16" ht="144.75">
      <c r="A161" s="15">
        <v>7</v>
      </c>
      <c r="B161" s="15" t="s">
        <v>207</v>
      </c>
      <c r="C161" s="19" t="s">
        <v>974</v>
      </c>
      <c r="D161" s="19"/>
      <c r="E161" s="15" t="s">
        <v>1330</v>
      </c>
      <c r="F161" s="15" t="s">
        <v>640</v>
      </c>
      <c r="G161" s="19" t="s">
        <v>1815</v>
      </c>
      <c r="H161" s="35" t="s">
        <v>1076</v>
      </c>
      <c r="I161" s="16"/>
      <c r="J161" s="16"/>
      <c r="K161" s="16"/>
      <c r="L161" s="3"/>
      <c r="N161" s="16"/>
      <c r="O161" s="3"/>
      <c r="P161" s="16"/>
    </row>
    <row r="162" spans="1:16" ht="264">
      <c r="A162" s="15">
        <v>8</v>
      </c>
      <c r="B162" s="15" t="s">
        <v>207</v>
      </c>
      <c r="C162" s="19" t="s">
        <v>400</v>
      </c>
      <c r="D162" s="19" t="s">
        <v>1816</v>
      </c>
      <c r="E162" s="15" t="s">
        <v>1330</v>
      </c>
      <c r="F162" s="15" t="s">
        <v>640</v>
      </c>
      <c r="G162" s="19" t="s">
        <v>1817</v>
      </c>
      <c r="H162" s="35" t="s">
        <v>1076</v>
      </c>
      <c r="I162" s="16"/>
      <c r="J162" s="16"/>
      <c r="K162" s="16"/>
      <c r="L162" s="3"/>
      <c r="N162" s="16"/>
      <c r="O162" s="3"/>
      <c r="P162" s="16"/>
    </row>
    <row r="163" spans="1:16" ht="237">
      <c r="A163" s="15">
        <v>9</v>
      </c>
      <c r="B163" s="15" t="s">
        <v>207</v>
      </c>
      <c r="C163" s="19" t="s">
        <v>511</v>
      </c>
      <c r="D163" s="19" t="s">
        <v>2060</v>
      </c>
      <c r="E163" s="15" t="s">
        <v>992</v>
      </c>
      <c r="F163" s="15" t="s">
        <v>640</v>
      </c>
      <c r="G163" s="19" t="s">
        <v>2075</v>
      </c>
      <c r="H163" s="35" t="s">
        <v>1076</v>
      </c>
      <c r="I163" s="16"/>
      <c r="J163" s="16"/>
      <c r="K163" s="16"/>
      <c r="L163" s="3"/>
      <c r="N163" s="16"/>
      <c r="O163" s="3"/>
      <c r="P163" s="16"/>
    </row>
    <row r="164" spans="1:16" ht="171">
      <c r="A164" s="15">
        <v>10</v>
      </c>
      <c r="B164" s="15" t="s">
        <v>207</v>
      </c>
      <c r="C164" s="19" t="s">
        <v>637</v>
      </c>
      <c r="D164" s="19" t="s">
        <v>2094</v>
      </c>
      <c r="E164" s="15" t="s">
        <v>512</v>
      </c>
      <c r="F164" s="15" t="s">
        <v>640</v>
      </c>
      <c r="G164" s="19" t="s">
        <v>2101</v>
      </c>
      <c r="H164" s="35" t="s">
        <v>1076</v>
      </c>
      <c r="I164" s="16"/>
      <c r="J164" s="16"/>
      <c r="K164" s="16"/>
      <c r="L164" s="3"/>
      <c r="N164" s="16"/>
      <c r="O164" s="3"/>
      <c r="P164" s="16"/>
    </row>
    <row r="165" spans="1:16" ht="105">
      <c r="A165" s="15">
        <v>11</v>
      </c>
      <c r="B165" s="15" t="s">
        <v>207</v>
      </c>
      <c r="C165" s="19" t="s">
        <v>92</v>
      </c>
      <c r="D165" s="19" t="s">
        <v>2102</v>
      </c>
      <c r="E165" s="15" t="s">
        <v>1008</v>
      </c>
      <c r="F165" s="15" t="s">
        <v>640</v>
      </c>
      <c r="G165" s="19" t="s">
        <v>2111</v>
      </c>
      <c r="H165" s="35" t="s">
        <v>1341</v>
      </c>
      <c r="I165" s="16"/>
      <c r="J165" s="16"/>
      <c r="K165" s="16"/>
      <c r="L165" s="3"/>
      <c r="N165" s="16"/>
      <c r="O165" s="3"/>
      <c r="P165" s="16"/>
    </row>
    <row r="166" spans="1:16" ht="12.75">
      <c r="A166" s="15">
        <v>12</v>
      </c>
      <c r="B166" s="15" t="s">
        <v>207</v>
      </c>
      <c r="C166" s="19"/>
      <c r="D166" s="19"/>
      <c r="E166" s="15"/>
      <c r="F166" s="15" t="s">
        <v>640</v>
      </c>
      <c r="G166" s="19"/>
      <c r="H166" s="35" t="s">
        <v>662</v>
      </c>
      <c r="I166" s="16"/>
      <c r="J166" s="16"/>
      <c r="K166" s="16"/>
      <c r="L166" s="3"/>
      <c r="N166" s="16"/>
      <c r="O166" s="3"/>
      <c r="P166" s="16"/>
    </row>
    <row r="167" spans="1:16" ht="144.75">
      <c r="A167" s="15">
        <v>13</v>
      </c>
      <c r="B167" s="15" t="s">
        <v>207</v>
      </c>
      <c r="C167" s="19" t="s">
        <v>1084</v>
      </c>
      <c r="D167" s="19" t="s">
        <v>2112</v>
      </c>
      <c r="E167" s="15" t="s">
        <v>1008</v>
      </c>
      <c r="F167" s="15" t="s">
        <v>640</v>
      </c>
      <c r="G167" s="19" t="s">
        <v>2113</v>
      </c>
      <c r="H167" s="35" t="s">
        <v>1076</v>
      </c>
      <c r="I167" s="16"/>
      <c r="J167" s="16"/>
      <c r="K167" s="16"/>
      <c r="L167" s="3"/>
      <c r="N167" s="16"/>
      <c r="O167" s="3"/>
      <c r="P167" s="16"/>
    </row>
    <row r="168" spans="1:16" ht="12.75">
      <c r="A168" s="15">
        <v>14</v>
      </c>
      <c r="B168" s="15" t="s">
        <v>207</v>
      </c>
      <c r="C168" s="19"/>
      <c r="D168" s="19"/>
      <c r="E168" s="15"/>
      <c r="F168" s="15" t="s">
        <v>640</v>
      </c>
      <c r="G168" s="19"/>
      <c r="H168" s="35" t="s">
        <v>662</v>
      </c>
      <c r="I168" s="16"/>
      <c r="J168" s="16"/>
      <c r="K168" s="16"/>
      <c r="L168" s="3"/>
      <c r="N168" s="16"/>
      <c r="O168" s="3"/>
      <c r="P168" s="16"/>
    </row>
    <row r="169" spans="1:16" ht="224.25">
      <c r="A169" s="15">
        <v>15</v>
      </c>
      <c r="B169" s="15" t="s">
        <v>207</v>
      </c>
      <c r="C169" s="19" t="s">
        <v>100</v>
      </c>
      <c r="D169" s="19" t="s">
        <v>2122</v>
      </c>
      <c r="E169" s="15" t="s">
        <v>1085</v>
      </c>
      <c r="F169" s="15" t="s">
        <v>640</v>
      </c>
      <c r="G169" s="19" t="s">
        <v>2131</v>
      </c>
      <c r="H169" s="35" t="s">
        <v>1076</v>
      </c>
      <c r="I169" s="16"/>
      <c r="J169" s="16"/>
      <c r="K169" s="16"/>
      <c r="L169" s="3"/>
      <c r="N169" s="16"/>
      <c r="O169" s="3"/>
      <c r="P169" s="16"/>
    </row>
    <row r="170" spans="1:16" ht="105">
      <c r="A170" s="15">
        <v>16</v>
      </c>
      <c r="B170" s="15" t="s">
        <v>207</v>
      </c>
      <c r="C170" s="19" t="s">
        <v>1038</v>
      </c>
      <c r="D170" s="19" t="s">
        <v>2132</v>
      </c>
      <c r="E170" s="15" t="s">
        <v>1085</v>
      </c>
      <c r="F170" s="15" t="s">
        <v>640</v>
      </c>
      <c r="G170" s="19" t="s">
        <v>2139</v>
      </c>
      <c r="H170" s="35" t="s">
        <v>1076</v>
      </c>
      <c r="I170" s="16"/>
      <c r="J170" s="16"/>
      <c r="K170" s="16"/>
      <c r="L170" s="3"/>
      <c r="N170" s="16"/>
      <c r="O170" s="3"/>
      <c r="P170" s="16"/>
    </row>
    <row r="171" spans="1:16" ht="52.5">
      <c r="A171" s="15">
        <v>17</v>
      </c>
      <c r="B171" s="15" t="s">
        <v>207</v>
      </c>
      <c r="C171" s="19" t="s">
        <v>95</v>
      </c>
      <c r="D171" s="19" t="s">
        <v>2140</v>
      </c>
      <c r="E171" s="15" t="s">
        <v>1488</v>
      </c>
      <c r="F171" s="15" t="s">
        <v>640</v>
      </c>
      <c r="G171" s="19" t="s">
        <v>2141</v>
      </c>
      <c r="H171" s="35" t="s">
        <v>1076</v>
      </c>
      <c r="I171" s="16"/>
      <c r="J171" s="16"/>
      <c r="K171" s="16"/>
      <c r="L171" s="3"/>
      <c r="N171" s="16"/>
      <c r="O171" s="3"/>
      <c r="P171" s="16"/>
    </row>
    <row r="172" spans="1:16" ht="132">
      <c r="A172" s="15">
        <v>18</v>
      </c>
      <c r="B172" s="15" t="s">
        <v>207</v>
      </c>
      <c r="C172" s="19" t="s">
        <v>96</v>
      </c>
      <c r="D172" s="19"/>
      <c r="E172" s="15" t="s">
        <v>208</v>
      </c>
      <c r="F172" s="15" t="s">
        <v>640</v>
      </c>
      <c r="G172" s="19" t="s">
        <v>2142</v>
      </c>
      <c r="H172" s="35" t="s">
        <v>1076</v>
      </c>
      <c r="I172" s="16"/>
      <c r="J172" s="16"/>
      <c r="K172" s="16"/>
      <c r="L172" s="3"/>
      <c r="N172" s="16"/>
      <c r="O172" s="3"/>
      <c r="P172" s="16"/>
    </row>
    <row r="173" spans="1:16" ht="144.75">
      <c r="A173" s="15">
        <v>19</v>
      </c>
      <c r="B173" s="15" t="s">
        <v>207</v>
      </c>
      <c r="C173" s="19" t="s">
        <v>97</v>
      </c>
      <c r="D173" s="19" t="s">
        <v>2144</v>
      </c>
      <c r="E173" s="15" t="s">
        <v>1085</v>
      </c>
      <c r="F173" s="15" t="s">
        <v>640</v>
      </c>
      <c r="G173" s="19" t="s">
        <v>2145</v>
      </c>
      <c r="H173" s="35" t="s">
        <v>1076</v>
      </c>
      <c r="I173" s="16"/>
      <c r="J173" s="16"/>
      <c r="K173" s="16"/>
      <c r="L173" s="3"/>
      <c r="N173" s="16"/>
      <c r="O173" s="3"/>
      <c r="P173" s="16"/>
    </row>
    <row r="174" spans="1:16" ht="198">
      <c r="A174" s="15">
        <v>20</v>
      </c>
      <c r="B174" s="15" t="s">
        <v>207</v>
      </c>
      <c r="C174" s="19" t="s">
        <v>473</v>
      </c>
      <c r="D174" s="19" t="s">
        <v>2148</v>
      </c>
      <c r="E174" s="15" t="s">
        <v>1488</v>
      </c>
      <c r="F174" s="15" t="s">
        <v>640</v>
      </c>
      <c r="G174" s="19" t="s">
        <v>2153</v>
      </c>
      <c r="H174" s="35" t="s">
        <v>1076</v>
      </c>
      <c r="I174" s="16"/>
      <c r="J174" s="16"/>
      <c r="K174" s="16"/>
      <c r="L174" s="3"/>
      <c r="N174" s="16"/>
      <c r="O174" s="3"/>
      <c r="P174" s="16"/>
    </row>
    <row r="175" spans="1:16" ht="369">
      <c r="A175" s="15">
        <v>21</v>
      </c>
      <c r="B175" s="15" t="s">
        <v>207</v>
      </c>
      <c r="C175" s="19" t="s">
        <v>418</v>
      </c>
      <c r="D175" s="19"/>
      <c r="E175" s="15" t="s">
        <v>1008</v>
      </c>
      <c r="F175" s="15" t="s">
        <v>640</v>
      </c>
      <c r="G175" s="19" t="s">
        <v>2162</v>
      </c>
      <c r="H175" s="35" t="s">
        <v>1341</v>
      </c>
      <c r="I175" s="16"/>
      <c r="J175" s="16"/>
      <c r="K175" s="16"/>
      <c r="L175" s="3"/>
      <c r="N175" s="16"/>
      <c r="O175" s="3"/>
      <c r="P175" s="16"/>
    </row>
    <row r="176" spans="1:16" ht="210.75">
      <c r="A176" s="15">
        <v>22</v>
      </c>
      <c r="B176" s="15" t="s">
        <v>207</v>
      </c>
      <c r="C176" s="19" t="s">
        <v>1275</v>
      </c>
      <c r="D176" s="19" t="s">
        <v>2165</v>
      </c>
      <c r="E176" s="15" t="s">
        <v>1008</v>
      </c>
      <c r="F176" s="15" t="s">
        <v>640</v>
      </c>
      <c r="G176" s="19" t="s">
        <v>2167</v>
      </c>
      <c r="H176" s="35" t="s">
        <v>1341</v>
      </c>
      <c r="I176" s="16"/>
      <c r="J176" s="16"/>
      <c r="K176" s="16"/>
      <c r="L176" s="3"/>
      <c r="N176" s="16"/>
      <c r="O176" s="3"/>
      <c r="P176" s="16"/>
    </row>
    <row r="177" spans="1:16" ht="132">
      <c r="A177" s="15">
        <v>23</v>
      </c>
      <c r="B177" s="15" t="s">
        <v>207</v>
      </c>
      <c r="C177" s="19" t="s">
        <v>1324</v>
      </c>
      <c r="D177" s="19" t="s">
        <v>2168</v>
      </c>
      <c r="E177" s="15" t="s">
        <v>1085</v>
      </c>
      <c r="F177" s="15" t="s">
        <v>640</v>
      </c>
      <c r="G177" s="19" t="s">
        <v>2175</v>
      </c>
      <c r="H177" s="35" t="s">
        <v>1076</v>
      </c>
      <c r="I177" s="16"/>
      <c r="J177" s="16"/>
      <c r="K177" s="16"/>
      <c r="L177" s="3"/>
      <c r="N177" s="16"/>
      <c r="O177" s="3"/>
      <c r="P177" s="16"/>
    </row>
    <row r="178" spans="1:16" ht="52.5">
      <c r="A178" s="15">
        <v>24</v>
      </c>
      <c r="B178" s="15" t="s">
        <v>207</v>
      </c>
      <c r="C178" s="19" t="s">
        <v>330</v>
      </c>
      <c r="D178" s="19"/>
      <c r="E178" s="15" t="s">
        <v>992</v>
      </c>
      <c r="F178" s="15" t="s">
        <v>640</v>
      </c>
      <c r="G178" s="19" t="s">
        <v>2176</v>
      </c>
      <c r="H178" s="35" t="s">
        <v>1076</v>
      </c>
      <c r="I178" s="16"/>
      <c r="J178" s="16"/>
      <c r="K178" s="16"/>
      <c r="L178" s="3"/>
      <c r="N178" s="16"/>
      <c r="O178" s="3"/>
      <c r="P178" s="16"/>
    </row>
    <row r="179" spans="1:16" ht="92.25">
      <c r="A179" s="15">
        <v>25</v>
      </c>
      <c r="B179" s="15" t="s">
        <v>207</v>
      </c>
      <c r="C179" s="19" t="s">
        <v>676</v>
      </c>
      <c r="D179" s="19" t="s">
        <v>2177</v>
      </c>
      <c r="E179" s="15" t="s">
        <v>331</v>
      </c>
      <c r="F179" s="15" t="s">
        <v>640</v>
      </c>
      <c r="G179" s="19" t="s">
        <v>2181</v>
      </c>
      <c r="H179" s="35" t="s">
        <v>1076</v>
      </c>
      <c r="I179" s="16"/>
      <c r="J179" s="16"/>
      <c r="K179" s="16"/>
      <c r="L179" s="3"/>
      <c r="N179" s="16"/>
      <c r="O179" s="3"/>
      <c r="P179" s="16"/>
    </row>
    <row r="180" spans="1:16" ht="224.25">
      <c r="A180" s="15">
        <v>26</v>
      </c>
      <c r="B180" s="15" t="s">
        <v>207</v>
      </c>
      <c r="C180" s="19" t="s">
        <v>470</v>
      </c>
      <c r="D180" s="19" t="s">
        <v>2182</v>
      </c>
      <c r="E180" s="15" t="s">
        <v>677</v>
      </c>
      <c r="F180" s="15" t="s">
        <v>640</v>
      </c>
      <c r="G180" s="19" t="s">
        <v>2185</v>
      </c>
      <c r="H180" s="35" t="s">
        <v>1076</v>
      </c>
      <c r="I180" s="16"/>
      <c r="J180" s="16"/>
      <c r="K180" s="16"/>
      <c r="L180" s="3"/>
      <c r="N180" s="16"/>
      <c r="O180" s="3"/>
      <c r="P180" s="16"/>
    </row>
    <row r="181" spans="7:16" ht="12.75">
      <c r="G181" s="152" t="s">
        <v>2187</v>
      </c>
      <c r="H181" s="151">
        <v>179</v>
      </c>
      <c r="I181" s="16"/>
      <c r="J181" s="16"/>
      <c r="K181" s="16"/>
      <c r="L181" s="3"/>
      <c r="N181" s="16"/>
      <c r="O181" s="3"/>
      <c r="P181" s="16"/>
    </row>
    <row r="182" spans="7:16" ht="12.75">
      <c r="G182" s="31" t="s">
        <v>1076</v>
      </c>
      <c r="H182" s="15">
        <v>102</v>
      </c>
      <c r="I182" s="16"/>
      <c r="J182" s="16"/>
      <c r="K182" s="16"/>
      <c r="L182" s="3"/>
      <c r="N182" s="16"/>
      <c r="O182" s="3"/>
      <c r="P182" s="16"/>
    </row>
    <row r="183" spans="7:16" ht="12.75">
      <c r="G183" s="31" t="s">
        <v>572</v>
      </c>
      <c r="H183" s="15">
        <v>6</v>
      </c>
      <c r="I183" s="16"/>
      <c r="J183" s="16"/>
      <c r="K183" s="16"/>
      <c r="L183" s="3"/>
      <c r="N183" s="16"/>
      <c r="O183" s="3"/>
      <c r="P183" s="16"/>
    </row>
    <row r="184" spans="7:16" ht="12.75">
      <c r="G184" s="31" t="s">
        <v>359</v>
      </c>
      <c r="H184" s="15">
        <v>44</v>
      </c>
      <c r="I184" s="16"/>
      <c r="J184" s="16"/>
      <c r="K184" s="16"/>
      <c r="L184" s="3"/>
      <c r="N184" s="16"/>
      <c r="O184" s="3"/>
      <c r="P184" s="16"/>
    </row>
    <row r="185" spans="7:16" ht="12.75">
      <c r="G185" s="31" t="s">
        <v>1341</v>
      </c>
      <c r="H185" s="15">
        <v>8</v>
      </c>
      <c r="I185" s="16"/>
      <c r="J185" s="16"/>
      <c r="K185" s="16"/>
      <c r="L185" s="3"/>
      <c r="N185" s="16"/>
      <c r="O185" s="3"/>
      <c r="P185" s="16"/>
    </row>
    <row r="186" spans="7:16" ht="12.75">
      <c r="G186" s="31" t="s">
        <v>447</v>
      </c>
      <c r="H186" s="15">
        <v>15</v>
      </c>
      <c r="I186" s="16"/>
      <c r="J186" s="16"/>
      <c r="K186" s="16"/>
      <c r="L186" s="3"/>
      <c r="N186" s="16"/>
      <c r="O186" s="3"/>
      <c r="P186" s="16"/>
    </row>
    <row r="187" spans="7:16" ht="12.75">
      <c r="G187" s="31" t="s">
        <v>662</v>
      </c>
      <c r="H187" s="15">
        <v>2</v>
      </c>
      <c r="I187" s="16"/>
      <c r="J187" s="16"/>
      <c r="K187" s="16"/>
      <c r="L187" s="3"/>
      <c r="N187" s="16"/>
      <c r="O187" s="3"/>
      <c r="P187" s="16"/>
    </row>
    <row r="188" spans="7:8" ht="12.75">
      <c r="G188" s="31" t="s">
        <v>1928</v>
      </c>
      <c r="H188" s="15">
        <v>2</v>
      </c>
    </row>
  </sheetData>
  <autoFilter ref="A1:H187"/>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59"/>
  <sheetViews>
    <sheetView workbookViewId="0" topLeftCell="A1">
      <pane ySplit="1" topLeftCell="BM38" activePane="bottomLeft" state="frozen"/>
      <selection pane="topLeft" activeCell="A1" sqref="A1"/>
      <selection pane="bottomLeft" activeCell="A42" sqref="A42"/>
    </sheetView>
  </sheetViews>
  <sheetFormatPr defaultColWidth="9.140625" defaultRowHeight="12.75"/>
  <cols>
    <col min="1" max="1" width="7.28125" style="1" customWidth="1"/>
    <col min="2" max="2" width="48.57421875" style="2" customWidth="1"/>
    <col min="3" max="3" width="20.140625" style="3" customWidth="1"/>
    <col min="4" max="4" width="13.140625" style="3" customWidth="1"/>
    <col min="5" max="5" width="20.140625" style="3" customWidth="1"/>
    <col min="6" max="6" width="10.140625" style="3" customWidth="1"/>
    <col min="7" max="7" width="22.00390625" style="3" customWidth="1"/>
    <col min="8" max="8" width="11.00390625" style="3" customWidth="1"/>
    <col min="9" max="9" width="16.7109375" style="3" customWidth="1"/>
    <col min="10" max="12" width="11.00390625" style="3" customWidth="1"/>
    <col min="13" max="16384" width="13.140625" style="2" customWidth="1"/>
  </cols>
  <sheetData>
    <row r="1" spans="1:12" ht="52.5">
      <c r="A1" s="7" t="s">
        <v>2398</v>
      </c>
      <c r="B1" s="7" t="s">
        <v>1498</v>
      </c>
      <c r="C1" s="7" t="s">
        <v>2192</v>
      </c>
      <c r="D1" s="7" t="s">
        <v>1499</v>
      </c>
      <c r="E1" s="7" t="s">
        <v>1500</v>
      </c>
      <c r="F1" s="7" t="s">
        <v>1501</v>
      </c>
      <c r="G1" s="76" t="s">
        <v>873</v>
      </c>
      <c r="H1" s="9" t="s">
        <v>621</v>
      </c>
      <c r="I1" s="9" t="s">
        <v>639</v>
      </c>
      <c r="J1" s="9" t="s">
        <v>622</v>
      </c>
      <c r="K1" s="9" t="s">
        <v>991</v>
      </c>
      <c r="L1" s="9" t="s">
        <v>329</v>
      </c>
    </row>
    <row r="2" spans="1:12" ht="52.5">
      <c r="A2" s="53">
        <v>1</v>
      </c>
      <c r="B2" s="54" t="s">
        <v>1520</v>
      </c>
      <c r="C2" s="55" t="s">
        <v>1502</v>
      </c>
      <c r="D2" s="55" t="s">
        <v>1503</v>
      </c>
      <c r="E2" s="55" t="s">
        <v>1025</v>
      </c>
      <c r="F2" s="56">
        <v>37946</v>
      </c>
      <c r="G2" s="81" t="s">
        <v>2247</v>
      </c>
      <c r="H2" s="56">
        <v>37991</v>
      </c>
      <c r="I2" s="55" t="s">
        <v>158</v>
      </c>
      <c r="J2" s="56">
        <v>38048</v>
      </c>
      <c r="K2" s="147" t="s">
        <v>24</v>
      </c>
      <c r="L2" s="56">
        <v>38048</v>
      </c>
    </row>
    <row r="3" spans="1:12" ht="52.5">
      <c r="A3" s="53">
        <v>2</v>
      </c>
      <c r="B3" s="54" t="s">
        <v>1521</v>
      </c>
      <c r="C3" s="55" t="s">
        <v>1505</v>
      </c>
      <c r="D3" s="55" t="s">
        <v>1506</v>
      </c>
      <c r="E3" s="55" t="s">
        <v>1151</v>
      </c>
      <c r="F3" s="56">
        <v>37953</v>
      </c>
      <c r="G3" s="81" t="s">
        <v>1003</v>
      </c>
      <c r="H3" s="56">
        <v>38098</v>
      </c>
      <c r="I3" s="55" t="s">
        <v>1507</v>
      </c>
      <c r="J3" s="56">
        <v>38126</v>
      </c>
      <c r="K3" s="147" t="s">
        <v>2430</v>
      </c>
      <c r="L3" s="56">
        <v>38126</v>
      </c>
    </row>
    <row r="4" spans="1:12" ht="92.25">
      <c r="A4" s="53">
        <v>3</v>
      </c>
      <c r="B4" s="54" t="s">
        <v>1105</v>
      </c>
      <c r="C4" s="55" t="s">
        <v>1505</v>
      </c>
      <c r="D4" s="55" t="s">
        <v>1506</v>
      </c>
      <c r="E4" s="55" t="s">
        <v>573</v>
      </c>
      <c r="F4" s="56">
        <v>37909</v>
      </c>
      <c r="G4" s="57" t="s">
        <v>1476</v>
      </c>
      <c r="H4" s="107" t="s">
        <v>1477</v>
      </c>
      <c r="I4" s="55" t="s">
        <v>130</v>
      </c>
      <c r="J4" s="56" t="s">
        <v>131</v>
      </c>
      <c r="K4" s="147" t="s">
        <v>2441</v>
      </c>
      <c r="L4" s="56">
        <v>38357</v>
      </c>
    </row>
    <row r="5" spans="1:12" ht="52.5">
      <c r="A5" s="53">
        <v>4</v>
      </c>
      <c r="B5" s="54" t="s">
        <v>1195</v>
      </c>
      <c r="C5" s="55" t="s">
        <v>150</v>
      </c>
      <c r="D5" s="55" t="s">
        <v>1503</v>
      </c>
      <c r="E5" s="55" t="s">
        <v>405</v>
      </c>
      <c r="F5" s="56">
        <v>37848</v>
      </c>
      <c r="G5" s="57" t="s">
        <v>1102</v>
      </c>
      <c r="H5" s="56">
        <v>37874</v>
      </c>
      <c r="I5" s="55" t="s">
        <v>158</v>
      </c>
      <c r="J5" s="56">
        <v>38048</v>
      </c>
      <c r="K5" s="147" t="s">
        <v>23</v>
      </c>
      <c r="L5" s="56">
        <v>38048</v>
      </c>
    </row>
    <row r="6" spans="1:12" ht="52.5">
      <c r="A6" s="53">
        <v>5</v>
      </c>
      <c r="B6" s="54" t="s">
        <v>1196</v>
      </c>
      <c r="C6" s="55" t="s">
        <v>150</v>
      </c>
      <c r="D6" s="55" t="s">
        <v>1503</v>
      </c>
      <c r="E6" s="55" t="s">
        <v>406</v>
      </c>
      <c r="F6" s="56">
        <v>37946</v>
      </c>
      <c r="G6" s="57" t="s">
        <v>2361</v>
      </c>
      <c r="H6" s="56">
        <v>38054</v>
      </c>
      <c r="I6" s="55" t="s">
        <v>2400</v>
      </c>
      <c r="J6" s="56">
        <v>38093</v>
      </c>
      <c r="K6" s="147" t="s">
        <v>85</v>
      </c>
      <c r="L6" s="56">
        <v>38094</v>
      </c>
    </row>
    <row r="7" spans="1:12" ht="118.5">
      <c r="A7" s="53">
        <v>6</v>
      </c>
      <c r="B7" s="54" t="s">
        <v>398</v>
      </c>
      <c r="C7" s="55" t="s">
        <v>2624</v>
      </c>
      <c r="D7" s="55" t="s">
        <v>1506</v>
      </c>
      <c r="E7" s="55" t="s">
        <v>1151</v>
      </c>
      <c r="F7" s="56">
        <v>37953</v>
      </c>
      <c r="G7" s="57" t="s">
        <v>2620</v>
      </c>
      <c r="H7" s="56">
        <v>38117</v>
      </c>
      <c r="I7" s="55" t="s">
        <v>2623</v>
      </c>
      <c r="J7" s="56">
        <v>38168</v>
      </c>
      <c r="K7" s="147" t="s">
        <v>2143</v>
      </c>
      <c r="L7" s="56">
        <v>38181</v>
      </c>
    </row>
    <row r="8" spans="1:12" ht="57" customHeight="1">
      <c r="A8" s="320">
        <v>7</v>
      </c>
      <c r="B8" s="322" t="s">
        <v>1412</v>
      </c>
      <c r="C8" s="311" t="s">
        <v>151</v>
      </c>
      <c r="D8" s="311" t="s">
        <v>1503</v>
      </c>
      <c r="E8" s="311" t="s">
        <v>533</v>
      </c>
      <c r="F8" s="324" t="s">
        <v>1475</v>
      </c>
      <c r="G8" s="154" t="s">
        <v>1226</v>
      </c>
      <c r="H8" s="308">
        <v>37991</v>
      </c>
      <c r="I8" s="311" t="s">
        <v>2270</v>
      </c>
      <c r="J8" s="308" t="s">
        <v>2271</v>
      </c>
      <c r="K8" s="259" t="s">
        <v>2547</v>
      </c>
      <c r="L8" s="308">
        <v>38385</v>
      </c>
    </row>
    <row r="9" spans="1:12" ht="51" customHeight="1">
      <c r="A9" s="321"/>
      <c r="B9" s="323"/>
      <c r="C9" s="309"/>
      <c r="D9" s="309"/>
      <c r="E9" s="309"/>
      <c r="F9" s="325"/>
      <c r="G9" s="154" t="s">
        <v>932</v>
      </c>
      <c r="H9" s="310"/>
      <c r="I9" s="309"/>
      <c r="J9" s="310"/>
      <c r="K9" s="147" t="s">
        <v>2548</v>
      </c>
      <c r="L9" s="309"/>
    </row>
    <row r="10" spans="1:12" ht="66">
      <c r="A10" s="53">
        <v>8</v>
      </c>
      <c r="B10" s="54" t="s">
        <v>1413</v>
      </c>
      <c r="C10" s="55" t="s">
        <v>151</v>
      </c>
      <c r="D10" s="55" t="s">
        <v>1506</v>
      </c>
      <c r="E10" s="55" t="s">
        <v>1152</v>
      </c>
      <c r="F10" s="56">
        <v>37953</v>
      </c>
      <c r="G10" s="57" t="s">
        <v>647</v>
      </c>
      <c r="H10" s="107" t="s">
        <v>498</v>
      </c>
      <c r="I10" s="55" t="s">
        <v>648</v>
      </c>
      <c r="J10" s="107" t="s">
        <v>2399</v>
      </c>
      <c r="K10" s="147" t="s">
        <v>2430</v>
      </c>
      <c r="L10" s="56">
        <v>38126</v>
      </c>
    </row>
    <row r="11" spans="1:12" ht="52.5">
      <c r="A11" s="53">
        <v>9</v>
      </c>
      <c r="B11" s="54" t="s">
        <v>1414</v>
      </c>
      <c r="C11" s="55" t="s">
        <v>152</v>
      </c>
      <c r="D11" s="55" t="s">
        <v>1506</v>
      </c>
      <c r="E11" s="55" t="s">
        <v>152</v>
      </c>
      <c r="F11" s="56">
        <v>37909</v>
      </c>
      <c r="G11" s="57" t="s">
        <v>2123</v>
      </c>
      <c r="H11" s="56">
        <v>37848</v>
      </c>
      <c r="I11" s="55" t="s">
        <v>2238</v>
      </c>
      <c r="J11" s="58">
        <v>37966</v>
      </c>
      <c r="K11" s="147" t="s">
        <v>1103</v>
      </c>
      <c r="L11" s="56">
        <v>37973</v>
      </c>
    </row>
    <row r="12" spans="1:12" ht="52.5">
      <c r="A12" s="53">
        <v>10</v>
      </c>
      <c r="B12" s="54" t="s">
        <v>1139</v>
      </c>
      <c r="C12" s="55" t="s">
        <v>152</v>
      </c>
      <c r="D12" s="55" t="s">
        <v>1503</v>
      </c>
      <c r="E12" s="55" t="s">
        <v>405</v>
      </c>
      <c r="F12" s="56">
        <v>37909</v>
      </c>
      <c r="G12" s="57" t="s">
        <v>2308</v>
      </c>
      <c r="H12" s="56">
        <v>37874</v>
      </c>
      <c r="I12" s="55" t="s">
        <v>158</v>
      </c>
      <c r="J12" s="56">
        <v>38048</v>
      </c>
      <c r="K12" s="147" t="s">
        <v>206</v>
      </c>
      <c r="L12" s="56">
        <v>38083</v>
      </c>
    </row>
    <row r="13" spans="1:12" ht="52.5">
      <c r="A13" s="53">
        <v>11</v>
      </c>
      <c r="B13" s="54" t="s">
        <v>1259</v>
      </c>
      <c r="C13" s="55" t="s">
        <v>152</v>
      </c>
      <c r="D13" s="55" t="s">
        <v>1503</v>
      </c>
      <c r="E13" s="55" t="s">
        <v>405</v>
      </c>
      <c r="F13" s="56">
        <v>37909</v>
      </c>
      <c r="G13" s="57" t="s">
        <v>2124</v>
      </c>
      <c r="H13" s="56">
        <v>37874</v>
      </c>
      <c r="I13" s="55" t="s">
        <v>2238</v>
      </c>
      <c r="J13" s="58">
        <v>37966</v>
      </c>
      <c r="K13" s="147" t="s">
        <v>1103</v>
      </c>
      <c r="L13" s="56">
        <v>37973</v>
      </c>
    </row>
    <row r="14" spans="1:12" ht="52.5">
      <c r="A14" s="53">
        <v>12</v>
      </c>
      <c r="B14" s="54" t="s">
        <v>1260</v>
      </c>
      <c r="C14" s="55" t="s">
        <v>152</v>
      </c>
      <c r="D14" s="55" t="s">
        <v>1503</v>
      </c>
      <c r="E14" s="55" t="s">
        <v>405</v>
      </c>
      <c r="F14" s="56">
        <v>37946</v>
      </c>
      <c r="G14" s="154" t="s">
        <v>2556</v>
      </c>
      <c r="H14" s="56" t="s">
        <v>2374</v>
      </c>
      <c r="I14" s="55" t="s">
        <v>2166</v>
      </c>
      <c r="J14" s="56" t="s">
        <v>2557</v>
      </c>
      <c r="K14" s="147" t="s">
        <v>82</v>
      </c>
      <c r="L14" s="56">
        <v>38405</v>
      </c>
    </row>
    <row r="15" spans="1:12" ht="52.5">
      <c r="A15" s="53">
        <v>13</v>
      </c>
      <c r="B15" s="54" t="s">
        <v>599</v>
      </c>
      <c r="C15" s="55" t="s">
        <v>152</v>
      </c>
      <c r="D15" s="55" t="s">
        <v>1503</v>
      </c>
      <c r="E15" s="55" t="s">
        <v>405</v>
      </c>
      <c r="F15" s="56">
        <v>37909</v>
      </c>
      <c r="G15" s="57" t="s">
        <v>2125</v>
      </c>
      <c r="H15" s="56">
        <v>37874</v>
      </c>
      <c r="I15" s="55" t="s">
        <v>2238</v>
      </c>
      <c r="J15" s="58">
        <v>37966</v>
      </c>
      <c r="K15" s="147" t="s">
        <v>1103</v>
      </c>
      <c r="L15" s="56">
        <v>37973</v>
      </c>
    </row>
    <row r="16" spans="1:12" ht="52.5">
      <c r="A16" s="53">
        <v>14</v>
      </c>
      <c r="B16" s="54" t="s">
        <v>600</v>
      </c>
      <c r="C16" s="55" t="s">
        <v>153</v>
      </c>
      <c r="D16" s="55" t="s">
        <v>1503</v>
      </c>
      <c r="E16" s="55" t="s">
        <v>1025</v>
      </c>
      <c r="F16" s="56">
        <v>37946</v>
      </c>
      <c r="G16" s="79" t="s">
        <v>2244</v>
      </c>
      <c r="H16" s="56">
        <v>37991</v>
      </c>
      <c r="I16" s="55" t="s">
        <v>840</v>
      </c>
      <c r="J16" s="56">
        <v>38037</v>
      </c>
      <c r="K16" s="147" t="s">
        <v>2330</v>
      </c>
      <c r="L16" s="56">
        <v>38041</v>
      </c>
    </row>
    <row r="17" spans="1:12" ht="78.75">
      <c r="A17" s="53">
        <v>15</v>
      </c>
      <c r="B17" s="54" t="s">
        <v>601</v>
      </c>
      <c r="C17" s="55" t="s">
        <v>155</v>
      </c>
      <c r="D17" s="55" t="s">
        <v>1503</v>
      </c>
      <c r="E17" s="55" t="s">
        <v>1026</v>
      </c>
      <c r="F17" s="56">
        <v>37909</v>
      </c>
      <c r="G17" s="57" t="s">
        <v>2370</v>
      </c>
      <c r="H17" s="56" t="s">
        <v>2369</v>
      </c>
      <c r="I17" s="55" t="s">
        <v>69</v>
      </c>
      <c r="J17" s="107" t="s">
        <v>70</v>
      </c>
      <c r="K17" s="147" t="s">
        <v>1510</v>
      </c>
      <c r="L17" s="56">
        <v>38126</v>
      </c>
    </row>
    <row r="18" spans="1:12" ht="52.5">
      <c r="A18" s="53">
        <v>16</v>
      </c>
      <c r="B18" s="54" t="s">
        <v>595</v>
      </c>
      <c r="C18" s="55" t="s">
        <v>155</v>
      </c>
      <c r="D18" s="55" t="s">
        <v>1503</v>
      </c>
      <c r="E18" s="55" t="s">
        <v>1027</v>
      </c>
      <c r="F18" s="56">
        <v>37946</v>
      </c>
      <c r="G18" s="60" t="s">
        <v>2245</v>
      </c>
      <c r="H18" s="56">
        <v>37991</v>
      </c>
      <c r="I18" s="55" t="s">
        <v>840</v>
      </c>
      <c r="J18" s="56">
        <v>38037</v>
      </c>
      <c r="K18" s="147" t="s">
        <v>1489</v>
      </c>
      <c r="L18" s="56">
        <v>38040</v>
      </c>
    </row>
    <row r="19" spans="1:12" ht="52.5">
      <c r="A19" s="53">
        <v>17</v>
      </c>
      <c r="B19" s="54" t="s">
        <v>263</v>
      </c>
      <c r="C19" s="55" t="s">
        <v>150</v>
      </c>
      <c r="D19" s="55" t="s">
        <v>1506</v>
      </c>
      <c r="E19" s="55" t="s">
        <v>1154</v>
      </c>
      <c r="F19" s="56">
        <v>37953</v>
      </c>
      <c r="G19" s="77" t="s">
        <v>2248</v>
      </c>
      <c r="H19" s="56">
        <v>38015</v>
      </c>
      <c r="I19" s="55" t="s">
        <v>840</v>
      </c>
      <c r="J19" s="56">
        <v>38037</v>
      </c>
      <c r="K19" s="147" t="s">
        <v>469</v>
      </c>
      <c r="L19" s="56">
        <v>38039</v>
      </c>
    </row>
    <row r="20" spans="1:12" ht="52.5">
      <c r="A20" s="53">
        <v>18</v>
      </c>
      <c r="B20" s="54" t="s">
        <v>714</v>
      </c>
      <c r="C20" s="55" t="s">
        <v>156</v>
      </c>
      <c r="D20" s="55" t="s">
        <v>1503</v>
      </c>
      <c r="E20" s="55" t="s">
        <v>532</v>
      </c>
      <c r="F20" s="55" t="s">
        <v>690</v>
      </c>
      <c r="G20" s="77" t="s">
        <v>1287</v>
      </c>
      <c r="H20" s="56">
        <v>38056</v>
      </c>
      <c r="I20" s="55" t="s">
        <v>2400</v>
      </c>
      <c r="J20" s="56">
        <v>38093</v>
      </c>
      <c r="K20" s="147" t="s">
        <v>1147</v>
      </c>
      <c r="L20" s="56">
        <v>38110</v>
      </c>
    </row>
    <row r="21" spans="1:12" ht="118.5">
      <c r="A21" s="53">
        <v>19</v>
      </c>
      <c r="B21" s="54" t="s">
        <v>817</v>
      </c>
      <c r="C21" s="55" t="s">
        <v>1502</v>
      </c>
      <c r="D21" s="55" t="s">
        <v>1503</v>
      </c>
      <c r="E21" s="55" t="s">
        <v>404</v>
      </c>
      <c r="F21" s="56">
        <v>37909</v>
      </c>
      <c r="G21" s="60" t="s">
        <v>1264</v>
      </c>
      <c r="H21" s="56">
        <v>37991</v>
      </c>
      <c r="I21" s="55" t="s">
        <v>1265</v>
      </c>
      <c r="J21" s="56">
        <v>38093</v>
      </c>
      <c r="K21" s="262" t="s">
        <v>1495</v>
      </c>
      <c r="L21" s="56">
        <v>38238</v>
      </c>
    </row>
    <row r="22" spans="1:12" ht="52.5">
      <c r="A22" s="53">
        <v>20</v>
      </c>
      <c r="B22" s="54" t="s">
        <v>818</v>
      </c>
      <c r="C22" s="55" t="s">
        <v>1502</v>
      </c>
      <c r="D22" s="55" t="s">
        <v>1503</v>
      </c>
      <c r="E22" s="55" t="s">
        <v>404</v>
      </c>
      <c r="F22" s="56">
        <v>37946</v>
      </c>
      <c r="G22" s="79" t="s">
        <v>2313</v>
      </c>
      <c r="H22" s="56">
        <v>37991</v>
      </c>
      <c r="I22" s="55" t="s">
        <v>2400</v>
      </c>
      <c r="J22" s="56">
        <v>38093</v>
      </c>
      <c r="K22" s="256" t="s">
        <v>2427</v>
      </c>
      <c r="L22" s="56">
        <v>38110</v>
      </c>
    </row>
    <row r="23" spans="1:12" ht="52.5">
      <c r="A23" s="53">
        <v>21</v>
      </c>
      <c r="B23" s="54" t="s">
        <v>819</v>
      </c>
      <c r="C23" s="55" t="s">
        <v>1502</v>
      </c>
      <c r="D23" s="55" t="s">
        <v>1503</v>
      </c>
      <c r="E23" s="55" t="s">
        <v>404</v>
      </c>
      <c r="F23" s="56">
        <v>37909</v>
      </c>
      <c r="G23" s="60" t="s">
        <v>2126</v>
      </c>
      <c r="H23" s="56">
        <v>37874</v>
      </c>
      <c r="I23" s="55" t="s">
        <v>1454</v>
      </c>
      <c r="J23" s="56">
        <v>38001</v>
      </c>
      <c r="K23" s="147" t="s">
        <v>19</v>
      </c>
      <c r="L23" s="56">
        <v>38050</v>
      </c>
    </row>
    <row r="24" spans="1:12" ht="99" customHeight="1">
      <c r="A24" s="320">
        <v>22</v>
      </c>
      <c r="B24" s="322" t="s">
        <v>820</v>
      </c>
      <c r="C24" s="311" t="s">
        <v>68</v>
      </c>
      <c r="D24" s="311" t="s">
        <v>1503</v>
      </c>
      <c r="E24" s="311" t="s">
        <v>407</v>
      </c>
      <c r="F24" s="308">
        <v>37946</v>
      </c>
      <c r="G24" s="326" t="s">
        <v>843</v>
      </c>
      <c r="H24" s="308" t="s">
        <v>844</v>
      </c>
      <c r="I24" s="311" t="s">
        <v>2682</v>
      </c>
      <c r="J24" s="308">
        <v>38456</v>
      </c>
      <c r="K24" s="147" t="s">
        <v>245</v>
      </c>
      <c r="L24" s="308">
        <v>38510</v>
      </c>
    </row>
    <row r="25" spans="1:13" ht="129" customHeight="1">
      <c r="A25" s="321"/>
      <c r="B25" s="323"/>
      <c r="C25" s="309"/>
      <c r="D25" s="309"/>
      <c r="E25" s="309"/>
      <c r="F25" s="310"/>
      <c r="G25" s="327"/>
      <c r="H25" s="310"/>
      <c r="I25" s="309"/>
      <c r="J25" s="310"/>
      <c r="K25" s="147" t="s">
        <v>2377</v>
      </c>
      <c r="L25" s="310"/>
      <c r="M25" s="2" t="s">
        <v>1873</v>
      </c>
    </row>
    <row r="26" spans="1:13" ht="52.5">
      <c r="A26" s="53">
        <v>23</v>
      </c>
      <c r="B26" s="54" t="s">
        <v>821</v>
      </c>
      <c r="C26" s="55" t="s">
        <v>1505</v>
      </c>
      <c r="D26" s="55" t="s">
        <v>1503</v>
      </c>
      <c r="E26" s="55" t="s">
        <v>407</v>
      </c>
      <c r="F26" s="55" t="s">
        <v>690</v>
      </c>
      <c r="G26" s="60" t="s">
        <v>2428</v>
      </c>
      <c r="H26" s="56">
        <v>38078</v>
      </c>
      <c r="I26" s="55" t="s">
        <v>434</v>
      </c>
      <c r="J26" s="56">
        <v>38145</v>
      </c>
      <c r="K26" s="147" t="s">
        <v>2441</v>
      </c>
      <c r="L26" s="56">
        <v>38357</v>
      </c>
      <c r="M26" s="2" t="s">
        <v>567</v>
      </c>
    </row>
    <row r="27" spans="1:12" ht="52.5">
      <c r="A27" s="53">
        <v>24</v>
      </c>
      <c r="B27" s="54" t="s">
        <v>822</v>
      </c>
      <c r="C27" s="55" t="s">
        <v>694</v>
      </c>
      <c r="D27" s="55" t="s">
        <v>1503</v>
      </c>
      <c r="E27" s="55" t="s">
        <v>493</v>
      </c>
      <c r="F27" s="56">
        <v>37909</v>
      </c>
      <c r="G27" s="60" t="s">
        <v>1143</v>
      </c>
      <c r="H27" s="56">
        <v>38015</v>
      </c>
      <c r="I27" s="55" t="s">
        <v>840</v>
      </c>
      <c r="J27" s="56">
        <v>38037</v>
      </c>
      <c r="K27" s="147" t="s">
        <v>824</v>
      </c>
      <c r="L27" s="56">
        <v>38054</v>
      </c>
    </row>
    <row r="28" spans="1:12" ht="52.5">
      <c r="A28" s="53">
        <v>25</v>
      </c>
      <c r="B28" s="54" t="s">
        <v>815</v>
      </c>
      <c r="C28" s="55" t="s">
        <v>1502</v>
      </c>
      <c r="D28" s="55" t="s">
        <v>1503</v>
      </c>
      <c r="E28" s="55" t="s">
        <v>407</v>
      </c>
      <c r="F28" s="56" t="s">
        <v>680</v>
      </c>
      <c r="G28" s="60" t="s">
        <v>1288</v>
      </c>
      <c r="H28" s="56">
        <v>38056</v>
      </c>
      <c r="I28" s="55" t="s">
        <v>414</v>
      </c>
      <c r="J28" s="56">
        <v>38121</v>
      </c>
      <c r="K28" s="147" t="s">
        <v>2429</v>
      </c>
      <c r="L28" s="56">
        <v>38123</v>
      </c>
    </row>
    <row r="29" spans="1:12" ht="52.5">
      <c r="A29" s="53">
        <v>26</v>
      </c>
      <c r="B29" s="54" t="s">
        <v>1415</v>
      </c>
      <c r="C29" s="55" t="s">
        <v>913</v>
      </c>
      <c r="D29" s="55" t="s">
        <v>1503</v>
      </c>
      <c r="E29" s="55" t="s">
        <v>533</v>
      </c>
      <c r="F29" s="56">
        <v>37909</v>
      </c>
      <c r="G29" s="60" t="s">
        <v>500</v>
      </c>
      <c r="H29" s="107" t="s">
        <v>724</v>
      </c>
      <c r="I29" s="55" t="s">
        <v>2542</v>
      </c>
      <c r="J29" s="56">
        <v>38147</v>
      </c>
      <c r="K29" s="147" t="s">
        <v>2627</v>
      </c>
      <c r="L29" s="56">
        <v>38169</v>
      </c>
    </row>
    <row r="30" spans="1:12" ht="52.5">
      <c r="A30" s="53">
        <v>27</v>
      </c>
      <c r="B30" s="54" t="s">
        <v>1416</v>
      </c>
      <c r="C30" s="55" t="s">
        <v>913</v>
      </c>
      <c r="D30" s="55" t="s">
        <v>1503</v>
      </c>
      <c r="E30" s="55" t="s">
        <v>533</v>
      </c>
      <c r="F30" s="56">
        <v>37909</v>
      </c>
      <c r="G30" s="60" t="s">
        <v>2128</v>
      </c>
      <c r="H30" s="56">
        <v>37874</v>
      </c>
      <c r="I30" s="55" t="s">
        <v>2238</v>
      </c>
      <c r="J30" s="58">
        <v>37966</v>
      </c>
      <c r="K30" s="147" t="s">
        <v>2239</v>
      </c>
      <c r="L30" s="56">
        <v>37970</v>
      </c>
    </row>
    <row r="31" spans="1:12" ht="52.5">
      <c r="A31" s="53">
        <v>28</v>
      </c>
      <c r="B31" s="54" t="s">
        <v>1417</v>
      </c>
      <c r="C31" s="55" t="s">
        <v>913</v>
      </c>
      <c r="D31" s="55" t="s">
        <v>1503</v>
      </c>
      <c r="E31" s="55" t="s">
        <v>533</v>
      </c>
      <c r="F31" s="56">
        <v>37909</v>
      </c>
      <c r="G31" s="60" t="s">
        <v>2319</v>
      </c>
      <c r="H31" s="56">
        <v>38015</v>
      </c>
      <c r="I31" s="55" t="s">
        <v>840</v>
      </c>
      <c r="J31" s="56">
        <v>38037</v>
      </c>
      <c r="K31" s="147" t="s">
        <v>2331</v>
      </c>
      <c r="L31" s="56">
        <v>38041</v>
      </c>
    </row>
    <row r="32" spans="1:12" ht="52.5">
      <c r="A32" s="53">
        <v>29</v>
      </c>
      <c r="B32" s="54" t="s">
        <v>264</v>
      </c>
      <c r="C32" s="55" t="s">
        <v>152</v>
      </c>
      <c r="D32" s="55" t="s">
        <v>1503</v>
      </c>
      <c r="E32" s="55" t="s">
        <v>405</v>
      </c>
      <c r="F32" s="55" t="s">
        <v>690</v>
      </c>
      <c r="G32" s="60" t="s">
        <v>2312</v>
      </c>
      <c r="H32" s="56">
        <v>38034</v>
      </c>
      <c r="I32" s="55" t="s">
        <v>2363</v>
      </c>
      <c r="J32" s="56">
        <v>38068</v>
      </c>
      <c r="K32" s="147" t="s">
        <v>206</v>
      </c>
      <c r="L32" s="56">
        <v>38083</v>
      </c>
    </row>
    <row r="33" spans="1:12" ht="52.5">
      <c r="A33" s="53">
        <v>30</v>
      </c>
      <c r="B33" s="54" t="s">
        <v>1418</v>
      </c>
      <c r="C33" s="55" t="s">
        <v>152</v>
      </c>
      <c r="D33" s="55" t="s">
        <v>1503</v>
      </c>
      <c r="E33" s="55" t="s">
        <v>405</v>
      </c>
      <c r="F33" s="56">
        <v>37909</v>
      </c>
      <c r="G33" s="60" t="s">
        <v>2129</v>
      </c>
      <c r="H33" s="56">
        <v>37874</v>
      </c>
      <c r="I33" s="55" t="s">
        <v>2238</v>
      </c>
      <c r="J33" s="58">
        <v>37966</v>
      </c>
      <c r="K33" s="147" t="s">
        <v>1103</v>
      </c>
      <c r="L33" s="56">
        <v>37973</v>
      </c>
    </row>
    <row r="34" spans="1:12" ht="52.5">
      <c r="A34" s="53">
        <v>31</v>
      </c>
      <c r="B34" s="54" t="s">
        <v>1371</v>
      </c>
      <c r="C34" s="55" t="s">
        <v>152</v>
      </c>
      <c r="D34" s="55" t="s">
        <v>1503</v>
      </c>
      <c r="E34" s="55" t="s">
        <v>2563</v>
      </c>
      <c r="F34" s="56">
        <v>37967</v>
      </c>
      <c r="G34" s="60" t="s">
        <v>2105</v>
      </c>
      <c r="H34" s="107" t="s">
        <v>2106</v>
      </c>
      <c r="I34" s="55" t="s">
        <v>1106</v>
      </c>
      <c r="J34" s="56">
        <v>38217</v>
      </c>
      <c r="K34" s="147" t="s">
        <v>2171</v>
      </c>
      <c r="L34" s="56">
        <v>38217</v>
      </c>
    </row>
    <row r="35" spans="1:12" ht="52.5">
      <c r="A35" s="53">
        <v>32</v>
      </c>
      <c r="B35" s="54" t="s">
        <v>1372</v>
      </c>
      <c r="C35" s="55" t="s">
        <v>155</v>
      </c>
      <c r="D35" s="55" t="s">
        <v>1503</v>
      </c>
      <c r="E35" s="55" t="s">
        <v>406</v>
      </c>
      <c r="F35" s="56">
        <v>37967</v>
      </c>
      <c r="G35" s="60" t="s">
        <v>499</v>
      </c>
      <c r="H35" s="56">
        <v>38054</v>
      </c>
      <c r="I35" s="55" t="s">
        <v>2400</v>
      </c>
      <c r="J35" s="56">
        <v>38093</v>
      </c>
      <c r="K35" s="147" t="s">
        <v>2425</v>
      </c>
      <c r="L35" s="56">
        <v>38110</v>
      </c>
    </row>
    <row r="36" spans="1:12" ht="52.5">
      <c r="A36" s="108">
        <v>33</v>
      </c>
      <c r="B36" s="54" t="s">
        <v>1373</v>
      </c>
      <c r="C36" s="109" t="s">
        <v>695</v>
      </c>
      <c r="D36" s="109" t="s">
        <v>1503</v>
      </c>
      <c r="E36" s="109" t="s">
        <v>408</v>
      </c>
      <c r="F36" s="110">
        <v>37909</v>
      </c>
      <c r="G36" s="112" t="s">
        <v>2046</v>
      </c>
      <c r="H36" s="110">
        <v>37874</v>
      </c>
      <c r="I36" s="55" t="s">
        <v>2238</v>
      </c>
      <c r="J36" s="58">
        <v>37966</v>
      </c>
      <c r="K36" s="261" t="s">
        <v>2431</v>
      </c>
      <c r="L36" s="110">
        <v>38127</v>
      </c>
    </row>
    <row r="37" spans="1:12" ht="52.5">
      <c r="A37" s="53">
        <v>34</v>
      </c>
      <c r="B37" s="54" t="s">
        <v>1374</v>
      </c>
      <c r="C37" s="55" t="s">
        <v>150</v>
      </c>
      <c r="D37" s="55" t="s">
        <v>1503</v>
      </c>
      <c r="E37" s="55" t="s">
        <v>1027</v>
      </c>
      <c r="F37" s="56">
        <v>37946</v>
      </c>
      <c r="G37" s="60" t="s">
        <v>2246</v>
      </c>
      <c r="H37" s="56">
        <v>37991</v>
      </c>
      <c r="I37" s="55" t="s">
        <v>158</v>
      </c>
      <c r="J37" s="56">
        <v>38048</v>
      </c>
      <c r="K37" s="147" t="s">
        <v>23</v>
      </c>
      <c r="L37" s="56">
        <v>38048</v>
      </c>
    </row>
    <row r="38" spans="1:12" ht="52.5">
      <c r="A38" s="53">
        <v>35</v>
      </c>
      <c r="B38" s="54" t="s">
        <v>1375</v>
      </c>
      <c r="C38" s="55" t="s">
        <v>156</v>
      </c>
      <c r="D38" s="55" t="s">
        <v>1503</v>
      </c>
      <c r="E38" s="55" t="s">
        <v>532</v>
      </c>
      <c r="F38" s="56">
        <v>37967</v>
      </c>
      <c r="G38" s="60" t="s">
        <v>2318</v>
      </c>
      <c r="H38" s="56">
        <v>38034</v>
      </c>
      <c r="I38" s="55" t="s">
        <v>2363</v>
      </c>
      <c r="J38" s="58">
        <v>38068</v>
      </c>
      <c r="K38" s="147" t="s">
        <v>395</v>
      </c>
      <c r="L38" s="56">
        <v>38068</v>
      </c>
    </row>
    <row r="39" spans="1:12" ht="52.5">
      <c r="A39" s="53">
        <v>36</v>
      </c>
      <c r="B39" s="54" t="s">
        <v>986</v>
      </c>
      <c r="C39" s="55" t="s">
        <v>152</v>
      </c>
      <c r="D39" s="55" t="s">
        <v>1503</v>
      </c>
      <c r="E39" s="55" t="s">
        <v>405</v>
      </c>
      <c r="F39" s="56">
        <v>37909</v>
      </c>
      <c r="G39" s="60" t="s">
        <v>2047</v>
      </c>
      <c r="H39" s="56">
        <v>37874</v>
      </c>
      <c r="I39" s="55" t="s">
        <v>2238</v>
      </c>
      <c r="J39" s="56"/>
      <c r="K39" s="147" t="s">
        <v>1103</v>
      </c>
      <c r="L39" s="56">
        <v>37973</v>
      </c>
    </row>
    <row r="40" spans="1:12" ht="78.75">
      <c r="A40" s="53">
        <v>37</v>
      </c>
      <c r="B40" s="54" t="s">
        <v>1376</v>
      </c>
      <c r="C40" s="55" t="s">
        <v>155</v>
      </c>
      <c r="D40" s="55" t="s">
        <v>1503</v>
      </c>
      <c r="E40" s="55" t="s">
        <v>1026</v>
      </c>
      <c r="F40" s="56">
        <v>37909</v>
      </c>
      <c r="G40" s="60" t="s">
        <v>200</v>
      </c>
      <c r="H40" s="56" t="s">
        <v>199</v>
      </c>
      <c r="I40" s="55" t="s">
        <v>1079</v>
      </c>
      <c r="J40" s="107" t="s">
        <v>1080</v>
      </c>
      <c r="K40" s="262" t="s">
        <v>336</v>
      </c>
      <c r="L40" s="56">
        <v>38118</v>
      </c>
    </row>
    <row r="41" spans="1:12" ht="52.5">
      <c r="A41" s="53">
        <v>38</v>
      </c>
      <c r="B41" s="54" t="s">
        <v>1377</v>
      </c>
      <c r="C41" s="55" t="s">
        <v>2332</v>
      </c>
      <c r="D41" s="55" t="s">
        <v>1506</v>
      </c>
      <c r="E41" s="55" t="s">
        <v>490</v>
      </c>
      <c r="F41" s="56">
        <v>37953</v>
      </c>
      <c r="G41" s="60" t="s">
        <v>424</v>
      </c>
      <c r="H41" s="56">
        <v>37956</v>
      </c>
      <c r="I41" s="55" t="s">
        <v>21</v>
      </c>
      <c r="J41" s="56">
        <v>38075</v>
      </c>
      <c r="K41" s="147" t="s">
        <v>90</v>
      </c>
      <c r="L41" s="56">
        <v>38076</v>
      </c>
    </row>
    <row r="42" spans="1:12" ht="66">
      <c r="A42" s="22">
        <v>39</v>
      </c>
      <c r="B42" s="4" t="s">
        <v>425</v>
      </c>
      <c r="C42" s="5" t="s">
        <v>155</v>
      </c>
      <c r="D42" s="5" t="s">
        <v>1503</v>
      </c>
      <c r="E42" s="5" t="s">
        <v>406</v>
      </c>
      <c r="F42" s="6">
        <v>38564</v>
      </c>
      <c r="G42" s="265" t="s">
        <v>1885</v>
      </c>
      <c r="H42" s="6" t="s">
        <v>1094</v>
      </c>
      <c r="I42" s="5" t="s">
        <v>10</v>
      </c>
      <c r="J42" s="6">
        <v>38628</v>
      </c>
      <c r="K42" s="286" t="s">
        <v>340</v>
      </c>
      <c r="L42" s="5"/>
    </row>
    <row r="43" spans="1:12" ht="52.5">
      <c r="A43" s="53">
        <v>40</v>
      </c>
      <c r="B43" s="54" t="s">
        <v>234</v>
      </c>
      <c r="C43" s="55" t="s">
        <v>150</v>
      </c>
      <c r="D43" s="55" t="s">
        <v>1506</v>
      </c>
      <c r="E43" s="55" t="s">
        <v>491</v>
      </c>
      <c r="F43" s="56">
        <v>37953</v>
      </c>
      <c r="G43" s="60" t="s">
        <v>335</v>
      </c>
      <c r="H43" s="56">
        <v>38118</v>
      </c>
      <c r="I43" s="55" t="s">
        <v>98</v>
      </c>
      <c r="J43" s="56">
        <v>38131</v>
      </c>
      <c r="K43" s="147" t="s">
        <v>149</v>
      </c>
      <c r="L43" s="56">
        <v>38132</v>
      </c>
    </row>
    <row r="44" spans="1:12" ht="52.5">
      <c r="A44" s="53">
        <v>41</v>
      </c>
      <c r="B44" s="54" t="s">
        <v>235</v>
      </c>
      <c r="C44" s="55" t="s">
        <v>1505</v>
      </c>
      <c r="D44" s="55" t="s">
        <v>1506</v>
      </c>
      <c r="E44" s="55" t="s">
        <v>1151</v>
      </c>
      <c r="F44" s="56">
        <v>37953</v>
      </c>
      <c r="G44" s="60" t="s">
        <v>2344</v>
      </c>
      <c r="H44" s="56">
        <v>38051</v>
      </c>
      <c r="I44" s="55" t="s">
        <v>2400</v>
      </c>
      <c r="J44" s="56">
        <v>38093</v>
      </c>
      <c r="K44" s="147" t="s">
        <v>2430</v>
      </c>
      <c r="L44" s="56">
        <v>38126</v>
      </c>
    </row>
    <row r="45" spans="1:12" ht="52.5">
      <c r="A45" s="53">
        <v>42</v>
      </c>
      <c r="B45" s="54" t="s">
        <v>236</v>
      </c>
      <c r="C45" s="55" t="s">
        <v>1505</v>
      </c>
      <c r="D45" s="55" t="s">
        <v>1503</v>
      </c>
      <c r="E45" s="55" t="s">
        <v>1025</v>
      </c>
      <c r="F45" s="56">
        <v>37946</v>
      </c>
      <c r="G45" s="60" t="s">
        <v>2347</v>
      </c>
      <c r="H45" s="56">
        <v>37991</v>
      </c>
      <c r="I45" s="55" t="s">
        <v>990</v>
      </c>
      <c r="J45" s="107" t="s">
        <v>733</v>
      </c>
      <c r="K45" s="147" t="s">
        <v>2430</v>
      </c>
      <c r="L45" s="56">
        <v>38126</v>
      </c>
    </row>
    <row r="46" spans="1:12" ht="52.5">
      <c r="A46" s="53">
        <v>43</v>
      </c>
      <c r="B46" s="54" t="s">
        <v>237</v>
      </c>
      <c r="C46" s="55" t="s">
        <v>152</v>
      </c>
      <c r="D46" s="55" t="s">
        <v>1506</v>
      </c>
      <c r="E46" s="55" t="s">
        <v>492</v>
      </c>
      <c r="F46" s="56">
        <v>37953</v>
      </c>
      <c r="G46" s="60" t="s">
        <v>2343</v>
      </c>
      <c r="H46" s="56">
        <v>38050</v>
      </c>
      <c r="I46" s="55" t="s">
        <v>1507</v>
      </c>
      <c r="J46" s="56">
        <v>38126</v>
      </c>
      <c r="K46" s="147" t="s">
        <v>1509</v>
      </c>
      <c r="L46" s="56">
        <v>38126</v>
      </c>
    </row>
    <row r="47" spans="2:12" ht="12.75">
      <c r="B47" s="1"/>
      <c r="K47" s="44" t="s">
        <v>1023</v>
      </c>
      <c r="L47" s="5">
        <v>43</v>
      </c>
    </row>
    <row r="48" spans="11:12" ht="12.75">
      <c r="K48" s="44" t="s">
        <v>1024</v>
      </c>
      <c r="L48" s="5">
        <v>42</v>
      </c>
    </row>
    <row r="50" spans="1:7" ht="21">
      <c r="A50" s="53" t="s">
        <v>154</v>
      </c>
      <c r="B50" s="54" t="s">
        <v>238</v>
      </c>
      <c r="C50" s="55" t="s">
        <v>152</v>
      </c>
      <c r="D50" s="55" t="s">
        <v>1506</v>
      </c>
      <c r="E50" s="55" t="s">
        <v>492</v>
      </c>
      <c r="F50" s="55" t="s">
        <v>1109</v>
      </c>
      <c r="G50" s="60" t="s">
        <v>1030</v>
      </c>
    </row>
    <row r="51" spans="1:7" ht="26.25">
      <c r="A51" s="53" t="s">
        <v>691</v>
      </c>
      <c r="B51" s="54" t="s">
        <v>239</v>
      </c>
      <c r="C51" s="55" t="s">
        <v>152</v>
      </c>
      <c r="D51" s="55" t="s">
        <v>1503</v>
      </c>
      <c r="E51" s="55" t="s">
        <v>405</v>
      </c>
      <c r="F51" s="55" t="s">
        <v>1109</v>
      </c>
      <c r="G51" s="101" t="s">
        <v>2349</v>
      </c>
    </row>
    <row r="52" spans="1:7" ht="21">
      <c r="A52" s="53" t="s">
        <v>692</v>
      </c>
      <c r="B52" s="54" t="s">
        <v>548</v>
      </c>
      <c r="C52" s="55" t="s">
        <v>155</v>
      </c>
      <c r="D52" s="55" t="s">
        <v>1506</v>
      </c>
      <c r="E52" s="55" t="s">
        <v>1519</v>
      </c>
      <c r="F52" s="56">
        <v>37904</v>
      </c>
      <c r="G52" s="101" t="s">
        <v>2350</v>
      </c>
    </row>
    <row r="53" spans="1:7" ht="21">
      <c r="A53" s="53" t="s">
        <v>693</v>
      </c>
      <c r="B53" s="54" t="s">
        <v>1111</v>
      </c>
      <c r="C53" s="55" t="s">
        <v>913</v>
      </c>
      <c r="D53" s="55" t="s">
        <v>1503</v>
      </c>
      <c r="E53" s="55" t="s">
        <v>407</v>
      </c>
      <c r="F53" s="55" t="s">
        <v>1109</v>
      </c>
      <c r="G53" s="101" t="s">
        <v>2351</v>
      </c>
    </row>
    <row r="54" spans="1:7" ht="39">
      <c r="A54" s="53" t="s">
        <v>696</v>
      </c>
      <c r="B54" s="54" t="s">
        <v>1115</v>
      </c>
      <c r="C54" s="55" t="s">
        <v>694</v>
      </c>
      <c r="D54" s="55" t="s">
        <v>1503</v>
      </c>
      <c r="E54" s="55" t="s">
        <v>1026</v>
      </c>
      <c r="F54" s="55" t="s">
        <v>1109</v>
      </c>
      <c r="G54" s="101" t="s">
        <v>2352</v>
      </c>
    </row>
    <row r="55" spans="1:7" ht="21">
      <c r="A55" s="53" t="s">
        <v>697</v>
      </c>
      <c r="B55" s="54" t="s">
        <v>1032</v>
      </c>
      <c r="C55" s="55" t="s">
        <v>698</v>
      </c>
      <c r="D55" s="55" t="s">
        <v>1506</v>
      </c>
      <c r="E55" s="55" t="s">
        <v>492</v>
      </c>
      <c r="F55" s="55" t="s">
        <v>1109</v>
      </c>
      <c r="G55" s="60" t="s">
        <v>1031</v>
      </c>
    </row>
    <row r="56" spans="1:7" ht="21">
      <c r="A56" s="53" t="s">
        <v>699</v>
      </c>
      <c r="B56" s="54" t="s">
        <v>1047</v>
      </c>
      <c r="C56" s="55" t="s">
        <v>1502</v>
      </c>
      <c r="D56" s="55" t="s">
        <v>1506</v>
      </c>
      <c r="E56" s="55" t="s">
        <v>492</v>
      </c>
      <c r="F56" s="55" t="s">
        <v>1109</v>
      </c>
      <c r="G56" s="101" t="s">
        <v>2353</v>
      </c>
    </row>
    <row r="57" spans="1:7" ht="21">
      <c r="A57" s="53" t="s">
        <v>700</v>
      </c>
      <c r="B57" s="54" t="s">
        <v>755</v>
      </c>
      <c r="C57" s="55" t="s">
        <v>155</v>
      </c>
      <c r="D57" s="55" t="s">
        <v>1503</v>
      </c>
      <c r="E57" s="55" t="s">
        <v>1026</v>
      </c>
      <c r="F57" s="55" t="s">
        <v>1109</v>
      </c>
      <c r="G57" s="101" t="s">
        <v>2354</v>
      </c>
    </row>
    <row r="58" spans="1:7" ht="21">
      <c r="A58" s="53" t="s">
        <v>701</v>
      </c>
      <c r="B58" s="54" t="s">
        <v>756</v>
      </c>
      <c r="C58" s="55" t="s">
        <v>156</v>
      </c>
      <c r="D58" s="55" t="s">
        <v>1503</v>
      </c>
      <c r="E58" s="55" t="s">
        <v>1025</v>
      </c>
      <c r="F58" s="55" t="s">
        <v>1109</v>
      </c>
      <c r="G58" s="101" t="s">
        <v>2355</v>
      </c>
    </row>
    <row r="59" spans="1:7" ht="21">
      <c r="A59" s="53" t="s">
        <v>702</v>
      </c>
      <c r="B59" s="54" t="s">
        <v>933</v>
      </c>
      <c r="C59" s="55" t="s">
        <v>156</v>
      </c>
      <c r="D59" s="55" t="s">
        <v>1503</v>
      </c>
      <c r="E59" s="55" t="s">
        <v>1025</v>
      </c>
      <c r="F59" s="55" t="s">
        <v>1109</v>
      </c>
      <c r="G59" s="101" t="s">
        <v>2358</v>
      </c>
    </row>
  </sheetData>
  <autoFilter ref="A1:L48"/>
  <mergeCells count="21">
    <mergeCell ref="I24:I25"/>
    <mergeCell ref="J24:J25"/>
    <mergeCell ref="L24:L25"/>
    <mergeCell ref="E24:E25"/>
    <mergeCell ref="F24:F25"/>
    <mergeCell ref="G24:G25"/>
    <mergeCell ref="H24:H25"/>
    <mergeCell ref="A24:A25"/>
    <mergeCell ref="B24:B25"/>
    <mergeCell ref="C24:C25"/>
    <mergeCell ref="D24:D25"/>
    <mergeCell ref="J8:J9"/>
    <mergeCell ref="L8:L9"/>
    <mergeCell ref="E8:E9"/>
    <mergeCell ref="F8:F9"/>
    <mergeCell ref="H8:H9"/>
    <mergeCell ref="I8:I9"/>
    <mergeCell ref="A8:A9"/>
    <mergeCell ref="B8:B9"/>
    <mergeCell ref="C8:C9"/>
    <mergeCell ref="D8:D9"/>
  </mergeCells>
  <hyperlinks>
    <hyperlink ref="A3" r:id="rId1" display="Request For Action"/>
    <hyperlink ref="A4" r:id="rId2" display="Request For Action"/>
    <hyperlink ref="A5" r:id="rId3" display="Request For Action"/>
    <hyperlink ref="A6" r:id="rId4" display="Request For Action"/>
    <hyperlink ref="A7" r:id="rId5" display="Request For Action"/>
    <hyperlink ref="A8" r:id="rId6" display="Request For Action"/>
    <hyperlink ref="A10" r:id="rId7" display="Request For Action"/>
    <hyperlink ref="A11" r:id="rId8" display="Request For Action"/>
    <hyperlink ref="A12" r:id="rId9" display="Request For Action"/>
    <hyperlink ref="A13" r:id="rId10" display="Request For Action"/>
    <hyperlink ref="A14" r:id="rId11" display="SC PDR RFAs\SC PDR RFA 12.doc"/>
    <hyperlink ref="A15" r:id="rId12" display="Request For Action"/>
    <hyperlink ref="A16" r:id="rId13" display="Request For Action"/>
    <hyperlink ref="A17" r:id="rId14" display="Request For Action"/>
    <hyperlink ref="A18" r:id="rId15" display="SC PDR RFAs\SC PDR RFA 16.doc"/>
    <hyperlink ref="A19" r:id="rId16" display="Request For Action"/>
    <hyperlink ref="A20" r:id="rId17" display="Request For Action"/>
    <hyperlink ref="A21" r:id="rId18" display="Request For Action"/>
    <hyperlink ref="A22" r:id="rId19" display="Request For Action"/>
    <hyperlink ref="A23" r:id="rId20" display="Request For Action"/>
    <hyperlink ref="A24" r:id="rId21" display="Request For Action"/>
    <hyperlink ref="A26" r:id="rId22" display="Request For Action"/>
    <hyperlink ref="A27" r:id="rId23" display="Request For Action"/>
    <hyperlink ref="A28" r:id="rId24" display="Request For Action"/>
    <hyperlink ref="A29" r:id="rId25" display="Request For Action"/>
    <hyperlink ref="A30" r:id="rId26" display="Request For Action"/>
    <hyperlink ref="A31" r:id="rId27" display="Request For Action"/>
    <hyperlink ref="A32" r:id="rId28" display="Request For Action"/>
    <hyperlink ref="A33" r:id="rId29" display="Request For Action"/>
    <hyperlink ref="A34" r:id="rId30" display="Request For Action"/>
    <hyperlink ref="A35" r:id="rId31" display="Request For Action"/>
    <hyperlink ref="A37" r:id="rId32" display="Request For Action"/>
    <hyperlink ref="A38" r:id="rId33" display="Request For Action"/>
    <hyperlink ref="A39" r:id="rId34" display="Request For Action"/>
    <hyperlink ref="A40" r:id="rId35" display="Request For Action"/>
    <hyperlink ref="A41" r:id="rId36" display="Request For Action"/>
    <hyperlink ref="A42" r:id="rId37" display="Request For Action"/>
    <hyperlink ref="A43" r:id="rId38" display="Request For Action"/>
    <hyperlink ref="A44" r:id="rId39" display="Request For Action"/>
    <hyperlink ref="A45" r:id="rId40" display="Request For Action"/>
    <hyperlink ref="A46" r:id="rId41" display="Request For Action"/>
    <hyperlink ref="A50" r:id="rId42" display="R1"/>
    <hyperlink ref="A51" r:id="rId43" display="R2"/>
    <hyperlink ref="A52" r:id="rId44" display="R3"/>
    <hyperlink ref="A53" r:id="rId45" display="R4"/>
    <hyperlink ref="A54" r:id="rId46" display="R5"/>
    <hyperlink ref="A55" r:id="rId47" display="R6"/>
    <hyperlink ref="A56" r:id="rId48" display="R7"/>
    <hyperlink ref="A57" r:id="rId49" display="R8"/>
    <hyperlink ref="A58" r:id="rId50" display="R9"/>
    <hyperlink ref="A59" r:id="rId51" display="R10"/>
    <hyperlink ref="G41" r:id="rId52" display="SC PDR RFA 38 Response.doc"/>
    <hyperlink ref="G11" r:id="rId53" display="SC PDR RFA 9 Response.doc"/>
    <hyperlink ref="A2" r:id="rId54" display="Request For Action"/>
    <hyperlink ref="G5" r:id="rId55" display="SC PDR RFA 4 Response.doc"/>
    <hyperlink ref="G12" r:id="rId56" display="SC PDR RFA 10 Response.doc"/>
    <hyperlink ref="G13" r:id="rId57" display="SC PDR RFA 11 Response.doc"/>
    <hyperlink ref="G15" r:id="rId58" display="SC PDR RFA 13 Response.doc"/>
    <hyperlink ref="G17" r:id="rId59" display="SC PDR RFA 15 Response RevA.doc"/>
    <hyperlink ref="G21" r:id="rId60" display="SC PDR RFA 19 Response RevA.doc"/>
    <hyperlink ref="G23" r:id="rId61" display="SC PDR RFA 21 Response.doc"/>
    <hyperlink ref="G27" r:id="rId62" display="SC PDR RFA 24 Response.doc"/>
    <hyperlink ref="G29" r:id="rId63" display="SC PDR RFA 26 Response RevD.doc"/>
    <hyperlink ref="G30" r:id="rId64" display="SC PDR RFA 27 Response.doc"/>
    <hyperlink ref="G31" r:id="rId65" display="SC PDR RFA 28 ResponseRevA.doc"/>
    <hyperlink ref="G33" r:id="rId66" display="SC PDR RFA 30 Response.doc"/>
    <hyperlink ref="G39" r:id="rId67" display="SC PDR RFA 36 Response.doc"/>
    <hyperlink ref="G40" r:id="rId68" display="SC PDR RFA 37 Response RevA.doc"/>
    <hyperlink ref="A36" r:id="rId69" display="Request For Action"/>
    <hyperlink ref="G36" r:id="rId70" display="SC PDR RFA 33 Response.doc"/>
    <hyperlink ref="G4" r:id="rId71" display="SC PDR RFA 3 Response RevB.doc"/>
    <hyperlink ref="G10" r:id="rId72" display="SC PDR RFA 8 Response RevA.doc"/>
    <hyperlink ref="B65528" r:id="rId73" display="MPDR RFAs\MPDR RFA 1.ppt"/>
    <hyperlink ref="B65529" r:id="rId74" display="MPDR RFAs\MPDR RFA 2.ppt"/>
    <hyperlink ref="B65530" r:id="rId75" display="MPDR RFAs\MPDR RFA 3.ppt"/>
    <hyperlink ref="B65531" r:id="rId76" display="MPDR RFAs\MPDR RFA 4.ppt"/>
    <hyperlink ref="B65533" r:id="rId77" display="MPDR RFAs\MPDR RFA 5.ppt"/>
    <hyperlink ref="B65534" r:id="rId78" display="MPDR RFAs\MPDR RFA 6.ppt"/>
    <hyperlink ref="B65535" r:id="rId79" display="MPDR RFAs\MPDR RFA 7.ppt"/>
    <hyperlink ref="B65536" r:id="rId80" display="MPDR RFAs\MPDR RFA 8.ppt"/>
    <hyperlink ref="G65531" r:id="rId81" display="MPDR RFA 4 Response.doc"/>
    <hyperlink ref="G65532" r:id="rId82" display="GBM_MPE_Rev1_080103.pdf"/>
    <hyperlink ref="G65530" r:id="rId83" display="MPDR RFA 3 Response.doc"/>
    <hyperlink ref="G65529" r:id="rId84" display="MPDR RFA 2 Response.doc"/>
    <hyperlink ref="G65535" r:id="rId85" display="MPDR RFA 7 Response.doc"/>
    <hyperlink ref="G65536" r:id="rId86" display="MPDR RFA 8 response.doc"/>
    <hyperlink ref="G65534" r:id="rId87" display="MPDR RFA 6 Response.doc"/>
    <hyperlink ref="G8" r:id="rId88" display="SC PDR RFA 7 Response RevB.doc"/>
    <hyperlink ref="G14" r:id="rId89" display="SC PDR RFA 12 Response RevC.doc"/>
    <hyperlink ref="G16" r:id="rId90" display="SC PDR RFA 14 Response.doc"/>
    <hyperlink ref="G18" r:id="rId91" display="SC PDR RFA 16 Response.doc"/>
    <hyperlink ref="G22" r:id="rId92" display="SC PDR RFA 20 Response.doc"/>
    <hyperlink ref="G24" r:id="rId93" display="SC PDR RFA 22 Response RevE.doc"/>
    <hyperlink ref="G37" r:id="rId94" display="SC PDR RFA 34 Response.doc"/>
    <hyperlink ref="G45" r:id="rId95" display="SC PDR RFA 42 Response RevA.doc"/>
    <hyperlink ref="G2" r:id="rId96" display="SC PDR RFA 1 Response.doc"/>
    <hyperlink ref="G19" r:id="rId97" display="SC PDR RFA 17 Response.doc"/>
    <hyperlink ref="G32" r:id="rId98" display="SC RFA 29 Response.ppt"/>
    <hyperlink ref="G38" r:id="rId99" display="SC PDR RFA 35 Response.doc"/>
    <hyperlink ref="G46" r:id="rId100" display="SC PDR RFA 43 Response.doc"/>
    <hyperlink ref="G44" r:id="rId101" display="SC PDR RFA 41 Response.doc"/>
    <hyperlink ref="G6" r:id="rId102" display="SC PDR RFA 5 Response.doc"/>
    <hyperlink ref="G42" r:id="rId103" display="SC PDR RFA 39 Response RevD.doc"/>
    <hyperlink ref="G35" r:id="rId104" display="SC PDR RFA 32 Response.doc"/>
    <hyperlink ref="G34" r:id="rId105" display="SC PDR RFA 31 Response RevB.doc"/>
    <hyperlink ref="G20" r:id="rId106" display="SC PDR RFA 18 Response.doc"/>
    <hyperlink ref="G28" r:id="rId107" display="SC PDR RFA 25 Response.doc"/>
    <hyperlink ref="G51" r:id="rId108" display="SC PDR Recomm 2 Response.doc"/>
    <hyperlink ref="G52" r:id="rId109" display="SC PDR Recomm 3 Response.doc"/>
    <hyperlink ref="G53" r:id="rId110" display="SC PDR Recomm 4 Response.doc"/>
    <hyperlink ref="G54" r:id="rId111" display="SC PDR Recomm 5 Response.doc"/>
    <hyperlink ref="G56" r:id="rId112" display="SC PDR Recomm 7 Response.doc"/>
    <hyperlink ref="G57" r:id="rId113" display="SC PDR Recomm 8 Response.doc"/>
    <hyperlink ref="G58" r:id="rId114" display="SC PDR Recomm 9 Response.doc"/>
    <hyperlink ref="G59" r:id="rId115" display="SC PDR Recomm 10 Response.doc"/>
    <hyperlink ref="G50" r:id="rId116" display="SC PDR Recomm 1 Response.doc"/>
    <hyperlink ref="G55" r:id="rId117" display="SC PDR Recomm 6 Response.doc"/>
    <hyperlink ref="G26" r:id="rId118" display="SC PDR RFA 23 Response RevA.doc"/>
    <hyperlink ref="G3" r:id="rId119" display="SC PDR RFA 2 Response.doc"/>
    <hyperlink ref="G7" r:id="rId120" display="SC PDR RFA 6 Response RevA.doc"/>
    <hyperlink ref="G43" r:id="rId121" display="SC PDR RFA 40 Response.doc"/>
    <hyperlink ref="G9" r:id="rId122" display="GLAST Power Block Diagram 05-01-31.pdf"/>
    <hyperlink ref="K14" r:id="rId123" display="SC PDR RFAs/RFA 12 Response/RE RFA 12.txt"/>
    <hyperlink ref="K9" r:id="rId124" display="SC PDR RFAs/RFA 7 Response/Closure of GLAST Spacecraft PDR#7.txt"/>
    <hyperlink ref="K4" r:id="rId125" display="SC PDR RFAs/RFA 3 Response/RE URGENT Joe Wonsever Open RFAs from the GLAST SC PDR and Mission PDR.txt"/>
    <hyperlink ref="K26" r:id="rId126" display="SC PDR RFAs/RFA 23 Response/RE URGENT Joe Wonsever Open RFAs from the GLAST SC PDR and Mission PDR.txt"/>
    <hyperlink ref="K43" r:id="rId127" display="SC PDR RFAs/RFA 40 Response/Re GLAST Project RFA Response for your Review.htm"/>
    <hyperlink ref="K36" r:id="rId128" display="SC PDR RFAs/RFA 33 Response/GLAST RFA Closures.txt"/>
    <hyperlink ref="K45" r:id="rId129" display="SC PDR RFAs/RFA 42 Response/Re FW GLAST Project RFA Response for your Review.htm"/>
    <hyperlink ref="K10" r:id="rId130" display="SC PDR RFAs/RFA 8 Response/Re FW GLAST Project RFA Response for your Review.htm"/>
    <hyperlink ref="K44" r:id="rId131" display="SC PDR RFAs/RFA 41 Response/Re FW GLAST Project RFA Response for your Review.htm"/>
    <hyperlink ref="K3" r:id="rId132" display="SC PDR RFAs/RFA 2 Response/Re GLAST Project RFA Response for your Review.htm"/>
    <hyperlink ref="K17" r:id="rId133" display="SC PDR RFAs/RFA 15 Response/Re FW GLAST Project RFA Responses for your Review.htm"/>
    <hyperlink ref="K46" r:id="rId134" display="SC PDR RFAs/RFA 43 Response/Re GLAST Project RFA Responses for your Review.txt"/>
    <hyperlink ref="K28" r:id="rId135" display="SC PDR RFAs/RFA 25 Response/Re GLAST Project RFA Response for your Review.htm"/>
    <hyperlink ref="K40" r:id="rId136" display="SC PDR RFAs/RFA 37 Response/RE GLAST Project RFA Response for your Review.htm"/>
    <hyperlink ref="K22" r:id="rId137" display="SC PDR RFAs/RFA 20 Response/Re FW GLAST Project RFA Responses for your Review.htm"/>
    <hyperlink ref="K35" r:id="rId138" display="SC PDR RFAs/RFA 32 Response/Re FW GLAST Project RFA Response for your Review.htm"/>
    <hyperlink ref="K20" r:id="rId139" display="SC PDR RFAs/RFA 18 Response/GLAST Action Item.htm"/>
    <hyperlink ref="K6" r:id="rId140" display="SC PDR RFAs/RFA 5 Response/Re GLAST Project RFA Response for your Review.htm"/>
    <hyperlink ref="K12" r:id="rId141" display="SC PDR RFAs/RFA 10 Response/Re GLAST Project RFA Responses for your Review.txt"/>
    <hyperlink ref="K32" r:id="rId142" display="SC PDR RFAs/RFA 29 Response/Re GLAST Project RFA Responses for your Review.txt"/>
    <hyperlink ref="K18" r:id="rId143" display="SC PDR RFAs/RFA 16 Response/Re GLAST Project RFA Responses for your Review.htm"/>
    <hyperlink ref="K41" r:id="rId144" display="SC PDR RFAs/RFA 38 Response/Re GLAST Project RFA Response for your Review.htm"/>
    <hyperlink ref="K38" r:id="rId145" display="SC PDR RFAs/RFA 35 Response/Re GLAST Project RFA Response for your Review.htm"/>
    <hyperlink ref="K27" r:id="rId146" display="SC PDR RFAs/RFA 24 Response/Re GLAST Project RFA Responses for your Review.htm"/>
    <hyperlink ref="K23" r:id="rId147" display="SC PDR RFAs/RFA 21 Response/Re FW GLAST Project RFA Responses for your Review.htm"/>
    <hyperlink ref="K2" r:id="rId148" display="SC PDR RFAs/RFA 1 Response/Re GLAST Project RFA Response for your Review.htm"/>
    <hyperlink ref="K5" r:id="rId149" display="SC PDR RFAs/RFA 4 Response/Re GLAST Project RFA Responses for your Review.htm"/>
    <hyperlink ref="K37" r:id="rId150" display="SC PDR RFAs/RFA 34 Response/Re GLAST Project RFA Responses for your Review.htm"/>
    <hyperlink ref="K31" r:id="rId151" display="FH approved by email 2/24/04"/>
    <hyperlink ref="K16" r:id="rId152" display="SC PDR RFAs/RFA 14 Response/Re GLAST Project RFA Response for your Review.htm"/>
    <hyperlink ref="K19" r:id="rId153" display="SC PDR RFAs/RFA 17 Response/Re GLAST Project RFA Response for your Review.htm"/>
    <hyperlink ref="K11" r:id="rId154" display="SC PDR RFAs/RFA 9 Response/Re GLAST Project RFA Responses for your Review.txt"/>
    <hyperlink ref="K13" r:id="rId155" display="SC PDR RFAs/RFA 11 Response/Re GLAST Project RFA Responses for your Review.txt"/>
    <hyperlink ref="K15" r:id="rId156" display="SC PDR RFAs/RFA 13 Response/Re GLAST Project RFA Responses for your Review.txt"/>
    <hyperlink ref="K33" r:id="rId157" display="SC PDR RFAs/RFA 30 Response/Re GLAST Project RFA Responses for your Review.txt"/>
    <hyperlink ref="K39" r:id="rId158" display="SC PDR RFAs/RFA 36 Response/Re GLAST Project RFA Responses for your Review.txt"/>
    <hyperlink ref="K30" r:id="rId159" display="FH approved by email 12/15/03"/>
    <hyperlink ref="K34" r:id="rId160" display="SC PDR RFAs/RFA 31 Response/FW GLAST Project RFA Responses for Originator Review.txt"/>
    <hyperlink ref="K7" r:id="rId161" display="SC PDR RFAs/RFA 6 Response/FW GLAST Project RFA Response for your Review.htm"/>
    <hyperlink ref="K21" r:id="rId162" display="SC PDR RFAs/RFA 19 Response/FW RFA from GLAST SC PDR (19).txt"/>
    <hyperlink ref="K29" r:id="rId163" display="SC PDR RFAs/RFA 26 Response/FW FW GLAST Project RFA Response for your Review.htm"/>
    <hyperlink ref="K24" r:id="rId164" display="SC PDR RFAs/RFA 22 Response/RE GLAST Project RFA Response for Originator Review.htm"/>
    <hyperlink ref="K25" r:id="rId165" display="SC PDR RFAs/RFA 22 Response/RE GLAST Project RFA Response for Originator Review.txt"/>
    <hyperlink ref="K42" r:id="rId166" display="SC PDR RFAs\RFA 39 Response\Reply to Response of GLAST SC PDR RFA.doc"/>
  </hyperlinks>
  <printOptions/>
  <pageMargins left="0.75" right="0.75" top="1" bottom="1" header="0.5" footer="0.5"/>
  <pageSetup horizontalDpi="600" verticalDpi="600" orientation="portrait" r:id="rId167"/>
</worksheet>
</file>

<file path=xl/worksheets/sheet9.xml><?xml version="1.0" encoding="utf-8"?>
<worksheet xmlns="http://schemas.openxmlformats.org/spreadsheetml/2006/main" xmlns:r="http://schemas.openxmlformats.org/officeDocument/2006/relationships">
  <dimension ref="A1:L44"/>
  <sheetViews>
    <sheetView workbookViewId="0" topLeftCell="A1">
      <pane ySplit="1" topLeftCell="BM2" activePane="bottomLeft" state="frozen"/>
      <selection pane="topLeft" activeCell="A1" sqref="A1"/>
      <selection pane="bottomLeft" activeCell="G8" sqref="G8"/>
    </sheetView>
  </sheetViews>
  <sheetFormatPr defaultColWidth="9.140625" defaultRowHeight="12.75"/>
  <cols>
    <col min="1" max="1" width="7.28125" style="1" customWidth="1"/>
    <col min="2" max="2" width="48.57421875" style="2" customWidth="1"/>
    <col min="3" max="3" width="20.140625" style="3" customWidth="1"/>
    <col min="4" max="4" width="13.140625" style="3" customWidth="1"/>
    <col min="5" max="5" width="20.140625" style="3" customWidth="1"/>
    <col min="6" max="6" width="10.140625" style="3" customWidth="1"/>
    <col min="7" max="7" width="23.421875" style="3" customWidth="1"/>
    <col min="8" max="8" width="11.00390625" style="3" customWidth="1"/>
    <col min="9" max="9" width="14.7109375" style="3" customWidth="1"/>
    <col min="10" max="10" width="11.00390625" style="2" customWidth="1"/>
    <col min="11" max="12" width="11.00390625" style="3" customWidth="1"/>
    <col min="13" max="16384" width="13.140625" style="2" customWidth="1"/>
  </cols>
  <sheetData>
    <row r="1" spans="1:12" ht="52.5">
      <c r="A1" s="7" t="s">
        <v>1497</v>
      </c>
      <c r="B1" s="7" t="s">
        <v>1498</v>
      </c>
      <c r="C1" s="7" t="s">
        <v>2192</v>
      </c>
      <c r="D1" s="7" t="s">
        <v>1499</v>
      </c>
      <c r="E1" s="7" t="s">
        <v>1500</v>
      </c>
      <c r="F1" s="7" t="s">
        <v>1501</v>
      </c>
      <c r="G1" s="9" t="s">
        <v>873</v>
      </c>
      <c r="H1" s="9" t="s">
        <v>621</v>
      </c>
      <c r="I1" s="9" t="s">
        <v>639</v>
      </c>
      <c r="J1" s="9" t="s">
        <v>622</v>
      </c>
      <c r="K1" s="9" t="s">
        <v>623</v>
      </c>
      <c r="L1" s="9" t="s">
        <v>329</v>
      </c>
    </row>
    <row r="2" spans="1:12" ht="52.5">
      <c r="A2" s="53">
        <v>1</v>
      </c>
      <c r="B2" s="54" t="s">
        <v>1141</v>
      </c>
      <c r="C2" s="55" t="s">
        <v>1502</v>
      </c>
      <c r="D2" s="55" t="s">
        <v>1503</v>
      </c>
      <c r="E2" s="55" t="s">
        <v>531</v>
      </c>
      <c r="F2" s="56">
        <v>37909</v>
      </c>
      <c r="G2" s="57" t="s">
        <v>827</v>
      </c>
      <c r="H2" s="56">
        <v>37874</v>
      </c>
      <c r="I2" s="55" t="s">
        <v>1454</v>
      </c>
      <c r="J2" s="56">
        <v>38001</v>
      </c>
      <c r="K2" s="147" t="s">
        <v>19</v>
      </c>
      <c r="L2" s="56">
        <v>38050</v>
      </c>
    </row>
    <row r="3" spans="1:12" ht="52.5">
      <c r="A3" s="53">
        <v>2</v>
      </c>
      <c r="B3" s="54" t="s">
        <v>528</v>
      </c>
      <c r="C3" s="55" t="s">
        <v>1502</v>
      </c>
      <c r="D3" s="55" t="s">
        <v>1506</v>
      </c>
      <c r="E3" s="55" t="s">
        <v>494</v>
      </c>
      <c r="F3" s="56">
        <v>37953</v>
      </c>
      <c r="G3" s="57" t="s">
        <v>826</v>
      </c>
      <c r="H3" s="56">
        <v>37942</v>
      </c>
      <c r="I3" s="55" t="s">
        <v>840</v>
      </c>
      <c r="J3" s="56">
        <v>38037</v>
      </c>
      <c r="K3" s="147" t="s">
        <v>191</v>
      </c>
      <c r="L3" s="65">
        <v>38050</v>
      </c>
    </row>
    <row r="4" spans="1:12" ht="52.5">
      <c r="A4" s="53">
        <v>3</v>
      </c>
      <c r="B4" s="54" t="s">
        <v>529</v>
      </c>
      <c r="C4" s="55" t="s">
        <v>1502</v>
      </c>
      <c r="D4" s="55" t="s">
        <v>1506</v>
      </c>
      <c r="E4" s="55" t="s">
        <v>494</v>
      </c>
      <c r="F4" s="56">
        <v>37953</v>
      </c>
      <c r="G4" s="80" t="s">
        <v>825</v>
      </c>
      <c r="H4" s="56">
        <v>37942</v>
      </c>
      <c r="I4" s="55" t="s">
        <v>840</v>
      </c>
      <c r="J4" s="56">
        <v>38037</v>
      </c>
      <c r="K4" s="147" t="s">
        <v>191</v>
      </c>
      <c r="L4" s="65">
        <v>38050</v>
      </c>
    </row>
    <row r="5" spans="1:12" ht="52.5">
      <c r="A5" s="53">
        <v>4</v>
      </c>
      <c r="B5" s="54" t="s">
        <v>594</v>
      </c>
      <c r="C5" s="55" t="s">
        <v>694</v>
      </c>
      <c r="D5" s="55" t="s">
        <v>1506</v>
      </c>
      <c r="E5" s="55" t="s">
        <v>494</v>
      </c>
      <c r="F5" s="56">
        <v>37953</v>
      </c>
      <c r="G5" s="57" t="s">
        <v>397</v>
      </c>
      <c r="H5" s="56">
        <v>37942</v>
      </c>
      <c r="I5" s="55" t="s">
        <v>840</v>
      </c>
      <c r="J5" s="56">
        <v>38037</v>
      </c>
      <c r="K5" s="147" t="s">
        <v>824</v>
      </c>
      <c r="L5" s="56">
        <v>38054</v>
      </c>
    </row>
    <row r="6" spans="1:12" ht="52.5">
      <c r="A6" s="53">
        <v>5</v>
      </c>
      <c r="B6" s="54" t="s">
        <v>254</v>
      </c>
      <c r="C6" s="55" t="s">
        <v>530</v>
      </c>
      <c r="D6" s="55" t="s">
        <v>1503</v>
      </c>
      <c r="E6" s="55" t="s">
        <v>404</v>
      </c>
      <c r="F6" s="56">
        <v>37909</v>
      </c>
      <c r="G6" s="154" t="s">
        <v>2629</v>
      </c>
      <c r="H6" s="56">
        <v>37991</v>
      </c>
      <c r="I6" s="55" t="s">
        <v>750</v>
      </c>
      <c r="J6" s="56">
        <v>38205</v>
      </c>
      <c r="K6" s="55" t="s">
        <v>790</v>
      </c>
      <c r="L6" s="56">
        <v>38205</v>
      </c>
    </row>
    <row r="7" spans="1:12" ht="52.5">
      <c r="A7" s="53">
        <v>6</v>
      </c>
      <c r="B7" s="54" t="s">
        <v>337</v>
      </c>
      <c r="C7" s="55" t="s">
        <v>530</v>
      </c>
      <c r="D7" s="55" t="s">
        <v>1503</v>
      </c>
      <c r="E7" s="55" t="s">
        <v>404</v>
      </c>
      <c r="F7" s="56">
        <v>37946</v>
      </c>
      <c r="G7" s="57" t="s">
        <v>2397</v>
      </c>
      <c r="H7" s="56">
        <v>37991</v>
      </c>
      <c r="I7" s="55" t="s">
        <v>1507</v>
      </c>
      <c r="J7" s="56">
        <v>38126</v>
      </c>
      <c r="K7" s="147" t="s">
        <v>401</v>
      </c>
      <c r="L7" s="56">
        <v>38127</v>
      </c>
    </row>
    <row r="8" spans="1:12" ht="118.5">
      <c r="A8" s="53">
        <v>7</v>
      </c>
      <c r="B8" s="54" t="s">
        <v>1401</v>
      </c>
      <c r="C8" s="55" t="s">
        <v>1402</v>
      </c>
      <c r="D8" s="55" t="s">
        <v>1506</v>
      </c>
      <c r="E8" s="55" t="s">
        <v>494</v>
      </c>
      <c r="F8" s="56">
        <v>37953</v>
      </c>
      <c r="G8" s="57" t="s">
        <v>448</v>
      </c>
      <c r="H8" s="56">
        <v>38128</v>
      </c>
      <c r="I8" s="55" t="s">
        <v>2435</v>
      </c>
      <c r="J8" s="56">
        <v>38132</v>
      </c>
      <c r="K8" s="147" t="s">
        <v>2152</v>
      </c>
      <c r="L8" s="56">
        <v>38462</v>
      </c>
    </row>
    <row r="9" spans="1:12" ht="52.5">
      <c r="A9" s="53">
        <v>8</v>
      </c>
      <c r="B9" s="54" t="s">
        <v>1403</v>
      </c>
      <c r="C9" s="55" t="s">
        <v>1502</v>
      </c>
      <c r="D9" s="55" t="s">
        <v>1503</v>
      </c>
      <c r="E9" s="55" t="s">
        <v>1026</v>
      </c>
      <c r="F9" s="56">
        <v>37946</v>
      </c>
      <c r="G9" s="57" t="s">
        <v>455</v>
      </c>
      <c r="H9" s="56">
        <v>38015</v>
      </c>
      <c r="I9" s="55" t="s">
        <v>2133</v>
      </c>
      <c r="J9" s="56">
        <v>38233</v>
      </c>
      <c r="K9" s="55" t="s">
        <v>1382</v>
      </c>
      <c r="L9" s="56">
        <v>38238</v>
      </c>
    </row>
    <row r="10" spans="1:12" ht="105">
      <c r="A10" s="53">
        <v>9</v>
      </c>
      <c r="B10" s="54" t="s">
        <v>1404</v>
      </c>
      <c r="C10" s="55" t="s">
        <v>1405</v>
      </c>
      <c r="D10" s="55" t="s">
        <v>1503</v>
      </c>
      <c r="E10" s="55" t="s">
        <v>1025</v>
      </c>
      <c r="F10" s="56">
        <v>37946</v>
      </c>
      <c r="G10" s="57" t="s">
        <v>743</v>
      </c>
      <c r="H10" s="56">
        <v>37991</v>
      </c>
      <c r="I10" s="55" t="s">
        <v>840</v>
      </c>
      <c r="J10" s="56">
        <v>38037</v>
      </c>
      <c r="K10" s="262" t="s">
        <v>2394</v>
      </c>
      <c r="L10" s="56">
        <v>38082</v>
      </c>
    </row>
    <row r="11" spans="1:12" ht="52.5">
      <c r="A11" s="53">
        <v>10</v>
      </c>
      <c r="B11" s="54" t="s">
        <v>1406</v>
      </c>
      <c r="C11" s="55" t="s">
        <v>1405</v>
      </c>
      <c r="D11" s="55" t="s">
        <v>1503</v>
      </c>
      <c r="E11" s="55" t="s">
        <v>532</v>
      </c>
      <c r="F11" s="56">
        <v>37946</v>
      </c>
      <c r="G11" s="154" t="s">
        <v>1888</v>
      </c>
      <c r="H11" s="56">
        <v>38034</v>
      </c>
      <c r="I11" s="55" t="s">
        <v>750</v>
      </c>
      <c r="J11" s="56">
        <v>38205</v>
      </c>
      <c r="K11" s="147" t="s">
        <v>457</v>
      </c>
      <c r="L11" s="56">
        <v>38217</v>
      </c>
    </row>
    <row r="12" spans="1:12" ht="52.5">
      <c r="A12" s="53">
        <v>11</v>
      </c>
      <c r="B12" s="54" t="s">
        <v>1407</v>
      </c>
      <c r="C12" s="55" t="s">
        <v>1405</v>
      </c>
      <c r="D12" s="55" t="s">
        <v>1503</v>
      </c>
      <c r="E12" s="55" t="s">
        <v>681</v>
      </c>
      <c r="F12" s="56">
        <v>37967</v>
      </c>
      <c r="G12" s="154" t="s">
        <v>847</v>
      </c>
      <c r="H12" s="56">
        <v>38034</v>
      </c>
      <c r="I12" s="55" t="s">
        <v>931</v>
      </c>
      <c r="J12" s="56">
        <v>38383</v>
      </c>
      <c r="K12" s="147" t="s">
        <v>1050</v>
      </c>
      <c r="L12" s="56">
        <v>38384</v>
      </c>
    </row>
    <row r="13" spans="1:12" ht="52.5">
      <c r="A13" s="53">
        <v>12</v>
      </c>
      <c r="B13" s="54" t="s">
        <v>1429</v>
      </c>
      <c r="C13" s="55" t="s">
        <v>1405</v>
      </c>
      <c r="D13" s="55" t="s">
        <v>1503</v>
      </c>
      <c r="E13" s="55" t="s">
        <v>404</v>
      </c>
      <c r="F13" s="56">
        <v>38026</v>
      </c>
      <c r="G13" s="57" t="s">
        <v>993</v>
      </c>
      <c r="H13" s="56">
        <v>37874</v>
      </c>
      <c r="I13" s="55" t="s">
        <v>158</v>
      </c>
      <c r="J13" s="56">
        <v>38048</v>
      </c>
      <c r="K13" s="147" t="s">
        <v>22</v>
      </c>
      <c r="L13" s="56">
        <v>38048</v>
      </c>
    </row>
    <row r="14" spans="1:12" ht="52.5">
      <c r="A14" s="53">
        <v>13</v>
      </c>
      <c r="B14" s="54" t="s">
        <v>1430</v>
      </c>
      <c r="C14" s="55" t="s">
        <v>1399</v>
      </c>
      <c r="D14" s="55" t="s">
        <v>1503</v>
      </c>
      <c r="E14" s="55" t="s">
        <v>681</v>
      </c>
      <c r="F14" s="56">
        <v>37967</v>
      </c>
      <c r="G14" s="57" t="s">
        <v>8</v>
      </c>
      <c r="H14" s="56">
        <v>38054</v>
      </c>
      <c r="I14" s="55" t="s">
        <v>2400</v>
      </c>
      <c r="J14" s="56">
        <v>38093</v>
      </c>
      <c r="K14" s="147" t="s">
        <v>2427</v>
      </c>
      <c r="L14" s="56">
        <v>38110</v>
      </c>
    </row>
    <row r="15" spans="1:12" ht="52.5">
      <c r="A15" s="53">
        <v>14</v>
      </c>
      <c r="B15" s="54" t="s">
        <v>412</v>
      </c>
      <c r="C15" s="55" t="s">
        <v>413</v>
      </c>
      <c r="D15" s="55" t="s">
        <v>1503</v>
      </c>
      <c r="E15" s="55" t="s">
        <v>404</v>
      </c>
      <c r="F15" s="56">
        <v>37946</v>
      </c>
      <c r="G15" s="57" t="s">
        <v>744</v>
      </c>
      <c r="H15" s="56">
        <v>37991</v>
      </c>
      <c r="I15" s="55" t="s">
        <v>840</v>
      </c>
      <c r="J15" s="56">
        <v>38037</v>
      </c>
      <c r="K15" s="147" t="s">
        <v>1101</v>
      </c>
      <c r="L15" s="56">
        <v>38038</v>
      </c>
    </row>
    <row r="16" spans="2:12" ht="12.75">
      <c r="B16" s="1"/>
      <c r="G16" s="10"/>
      <c r="H16" s="12"/>
      <c r="I16" s="12"/>
      <c r="K16" s="44" t="s">
        <v>1023</v>
      </c>
      <c r="L16" s="5">
        <v>14</v>
      </c>
    </row>
    <row r="17" spans="7:12" ht="12.75">
      <c r="G17" s="12"/>
      <c r="H17" s="12"/>
      <c r="I17" s="12"/>
      <c r="K17" s="44" t="s">
        <v>1024</v>
      </c>
      <c r="L17" s="5">
        <v>14</v>
      </c>
    </row>
    <row r="18" spans="7:12" ht="12.75">
      <c r="G18" s="12"/>
      <c r="H18" s="12"/>
      <c r="I18" s="12"/>
      <c r="J18" s="11"/>
      <c r="K18" s="12"/>
      <c r="L18" s="12"/>
    </row>
    <row r="19" spans="7:12" ht="12.75">
      <c r="G19" s="10"/>
      <c r="H19" s="12"/>
      <c r="I19" s="12"/>
      <c r="J19" s="11"/>
      <c r="K19" s="12"/>
      <c r="L19" s="12"/>
    </row>
    <row r="20" spans="7:12" ht="12.75">
      <c r="G20" s="12"/>
      <c r="H20" s="12"/>
      <c r="I20" s="12"/>
      <c r="J20" s="11"/>
      <c r="K20" s="12"/>
      <c r="L20" s="12"/>
    </row>
    <row r="21" spans="7:12" ht="12.75">
      <c r="G21" s="12"/>
      <c r="H21" s="12"/>
      <c r="I21" s="12"/>
      <c r="J21" s="11"/>
      <c r="K21" s="12"/>
      <c r="L21" s="12"/>
    </row>
    <row r="22" spans="7:12" ht="12.75">
      <c r="G22" s="12"/>
      <c r="H22" s="12"/>
      <c r="I22" s="12"/>
      <c r="J22" s="11"/>
      <c r="K22" s="12"/>
      <c r="L22" s="12"/>
    </row>
    <row r="23" spans="7:12" ht="12.75">
      <c r="G23" s="12"/>
      <c r="H23" s="12"/>
      <c r="I23" s="12"/>
      <c r="J23" s="11"/>
      <c r="K23" s="12"/>
      <c r="L23" s="12"/>
    </row>
    <row r="24" spans="7:12" ht="12.75">
      <c r="G24" s="12"/>
      <c r="H24" s="12"/>
      <c r="I24" s="12"/>
      <c r="J24" s="11"/>
      <c r="K24" s="12"/>
      <c r="L24" s="12"/>
    </row>
    <row r="25" spans="7:12" ht="12.75">
      <c r="G25" s="12"/>
      <c r="H25" s="12"/>
      <c r="I25" s="12"/>
      <c r="J25" s="11"/>
      <c r="K25" s="12"/>
      <c r="L25" s="12"/>
    </row>
    <row r="26" spans="7:12" ht="12.75">
      <c r="G26" s="12"/>
      <c r="H26" s="12"/>
      <c r="I26" s="12"/>
      <c r="J26" s="11"/>
      <c r="K26" s="12"/>
      <c r="L26" s="12"/>
    </row>
    <row r="27" spans="7:12" ht="12.75">
      <c r="G27" s="12"/>
      <c r="H27" s="12"/>
      <c r="I27" s="12"/>
      <c r="J27" s="11"/>
      <c r="K27" s="12"/>
      <c r="L27" s="12"/>
    </row>
    <row r="28" spans="7:12" ht="12.75">
      <c r="G28" s="12"/>
      <c r="H28" s="12"/>
      <c r="I28" s="12"/>
      <c r="J28" s="11"/>
      <c r="K28" s="12"/>
      <c r="L28" s="12"/>
    </row>
    <row r="29" spans="7:12" ht="12.75">
      <c r="G29" s="12"/>
      <c r="H29" s="12"/>
      <c r="I29" s="12"/>
      <c r="J29" s="11"/>
      <c r="K29" s="12"/>
      <c r="L29" s="12"/>
    </row>
    <row r="30" spans="7:12" ht="12.75">
      <c r="G30" s="12"/>
      <c r="H30" s="12"/>
      <c r="I30" s="12"/>
      <c r="J30" s="11"/>
      <c r="K30" s="12"/>
      <c r="L30" s="12"/>
    </row>
    <row r="31" spans="7:12" ht="12.75">
      <c r="G31" s="12"/>
      <c r="H31" s="12"/>
      <c r="I31" s="12"/>
      <c r="J31" s="11"/>
      <c r="K31" s="12"/>
      <c r="L31" s="12"/>
    </row>
    <row r="32" spans="7:12" ht="12.75">
      <c r="G32" s="12"/>
      <c r="H32" s="12"/>
      <c r="I32" s="12"/>
      <c r="J32" s="11"/>
      <c r="K32" s="12"/>
      <c r="L32" s="12"/>
    </row>
    <row r="33" spans="7:12" ht="12.75">
      <c r="G33" s="12"/>
      <c r="H33" s="12"/>
      <c r="I33" s="12"/>
      <c r="J33" s="11"/>
      <c r="K33" s="12"/>
      <c r="L33" s="12"/>
    </row>
    <row r="34" spans="7:12" ht="12.75">
      <c r="G34" s="12"/>
      <c r="H34" s="12"/>
      <c r="I34" s="12"/>
      <c r="J34" s="11"/>
      <c r="K34" s="12"/>
      <c r="L34" s="12"/>
    </row>
    <row r="35" spans="7:12" ht="12.75">
      <c r="G35" s="12"/>
      <c r="H35" s="12"/>
      <c r="I35" s="12"/>
      <c r="J35" s="11"/>
      <c r="K35" s="12"/>
      <c r="L35" s="12"/>
    </row>
    <row r="36" spans="7:12" ht="12.75">
      <c r="G36" s="12"/>
      <c r="H36" s="12"/>
      <c r="I36" s="12"/>
      <c r="J36" s="11"/>
      <c r="K36" s="12"/>
      <c r="L36" s="12"/>
    </row>
    <row r="37" spans="7:12" ht="12.75">
      <c r="G37" s="12"/>
      <c r="H37" s="12"/>
      <c r="I37" s="12"/>
      <c r="J37" s="11"/>
      <c r="K37" s="12"/>
      <c r="L37" s="12"/>
    </row>
    <row r="38" spans="7:12" ht="12.75">
      <c r="G38" s="12"/>
      <c r="H38" s="12"/>
      <c r="I38" s="12"/>
      <c r="J38" s="11"/>
      <c r="K38" s="12"/>
      <c r="L38" s="12"/>
    </row>
    <row r="39" spans="8:12" ht="12.75">
      <c r="H39" s="12"/>
      <c r="I39" s="12"/>
      <c r="J39" s="11"/>
      <c r="K39" s="12"/>
      <c r="L39" s="12"/>
    </row>
    <row r="40" spans="8:12" ht="12.75">
      <c r="H40" s="12"/>
      <c r="I40" s="12"/>
      <c r="J40" s="11"/>
      <c r="K40" s="12"/>
      <c r="L40" s="12"/>
    </row>
    <row r="41" spans="8:12" ht="12.75">
      <c r="H41" s="12"/>
      <c r="I41" s="12"/>
      <c r="J41" s="11"/>
      <c r="K41" s="12"/>
      <c r="L41" s="12"/>
    </row>
    <row r="42" spans="8:12" ht="12.75">
      <c r="H42" s="12"/>
      <c r="I42" s="12"/>
      <c r="J42" s="11"/>
      <c r="K42" s="12"/>
      <c r="L42" s="12"/>
    </row>
    <row r="43" spans="8:12" ht="12.75">
      <c r="H43" s="12"/>
      <c r="I43" s="12"/>
      <c r="J43" s="11"/>
      <c r="K43" s="12"/>
      <c r="L43" s="12"/>
    </row>
    <row r="44" spans="8:12" ht="12.75">
      <c r="H44" s="12"/>
      <c r="I44" s="12"/>
      <c r="J44" s="11"/>
      <c r="K44" s="12"/>
      <c r="L44" s="12"/>
    </row>
  </sheetData>
  <autoFilter ref="A1:L17"/>
  <hyperlinks>
    <hyperlink ref="A2" r:id="rId1" display="Request For Action"/>
    <hyperlink ref="A3" r:id="rId2" display="Request For Action"/>
    <hyperlink ref="A4" r:id="rId3" display="Request For Action"/>
    <hyperlink ref="A5" r:id="rId4" display="Request For Action"/>
    <hyperlink ref="A6" r:id="rId5" display="Request For Action"/>
    <hyperlink ref="A7" r:id="rId6" display="Request For Action"/>
    <hyperlink ref="A8" r:id="rId7" display="Request For Action"/>
    <hyperlink ref="A9" r:id="rId8" display="Request For Action"/>
    <hyperlink ref="A10" r:id="rId9" display="Request For Action"/>
    <hyperlink ref="A11" r:id="rId10" display="Request For Action"/>
    <hyperlink ref="A12" r:id="rId11" display="Request For Action"/>
    <hyperlink ref="A13" r:id="rId12" display="Request For Action"/>
    <hyperlink ref="A14" r:id="rId13" display="Request For Action"/>
    <hyperlink ref="A15" r:id="rId14" display="Request For Action"/>
    <hyperlink ref="G6" r:id="rId15" display="FSW PDR RFA 5 Response RevB.doc"/>
    <hyperlink ref="G13" r:id="rId16" display="FSW PDR RFA 12 Response.doc"/>
    <hyperlink ref="G5" r:id="rId17" display="FSW PDR RFA 4 Response.doc"/>
    <hyperlink ref="G4" r:id="rId18" display="FSW PDR RFA 3 Response.doc"/>
    <hyperlink ref="G3" r:id="rId19" display="FSW PDR RFA 2 Response.doc"/>
    <hyperlink ref="G2" r:id="rId20" display="FSW PDR RFA 1 Response.doc"/>
    <hyperlink ref="G7" r:id="rId21" display="FSW PDR RFA 6 Response.doc"/>
    <hyperlink ref="G9" r:id="rId22" display="FSW PDR RFA 8 Response RevA.doc"/>
    <hyperlink ref="G10" r:id="rId23" display="FSW PDR RFA 9 Response.doc"/>
    <hyperlink ref="G15" r:id="rId24" display="FSW PDR RFA 14 Response.doc"/>
    <hyperlink ref="G11" r:id="rId25" display="FSW PDR RFA 10 Response RevA.doc"/>
    <hyperlink ref="G12" r:id="rId26" display="FSW PDR RFA 11 Response RevA.doc"/>
    <hyperlink ref="G14" r:id="rId27" display="FSW PDR RFA 13 Response.doc"/>
    <hyperlink ref="G8" r:id="rId28" display="FSW PDR RFA 7 Response.doc"/>
    <hyperlink ref="K8" r:id="rId29" display="SC FSW PDR RFAs/RFA 7 Response/Re FW GLAST Project RFA Response for your Review.htm"/>
    <hyperlink ref="K12" r:id="rId30" display="SC FSW PDR RFAs/RFA 11 Response/Re GLAST Project RFA Response for Originator Review.htm"/>
    <hyperlink ref="K7" r:id="rId31" display="SC FSW PDR RFAs/RFA 6 Response/Re GLAST Project RFA Response for your Review.htm"/>
    <hyperlink ref="K14" r:id="rId32" display="SC FSW PDR RFAs/RFA 13 Response/Re FW GLAST Project RFA Responses for your Review.htm"/>
    <hyperlink ref="K10" r:id="rId33" display="EA worked with RZ to address comments  Email from RZ to EA closed on 4/5/04"/>
    <hyperlink ref="K5" r:id="rId34" display="SC FSW PDR RFAs/RFA 4 Response/Re GLAST Project RFA Responses for your Review.htm"/>
    <hyperlink ref="K2" r:id="rId35" display="SC FSW PDR RFAs/RFA 1 Response/Re FW GLAST Project RFA Responses for your Review.htm"/>
    <hyperlink ref="K3" r:id="rId36" display="SC FSW PDR RFAs/RFA 2 Response/Re FW GLAST Project RFA Responses for your Review.htm"/>
    <hyperlink ref="K4" r:id="rId37" display="SC FSW PDR RFAs/RFA 3 Response/Re FW GLAST Project RFA Responses for your Review.htm"/>
    <hyperlink ref="K13" r:id="rId38" display="SC FSW PDR RFAs/RFA 12 Response/Re GLAST Project RFA Response for your Review.htm"/>
    <hyperlink ref="K15" r:id="rId39" display="SC FSW PDR RFAs/RFA 14 Response/Re GLAST Project RFA Response for your Review.htm"/>
    <hyperlink ref="K11" r:id="rId40" display="SC FSW PDR RFAs/RFA 10 Response/FW FW GLAST Project RFA Response for Originator Review.htm"/>
  </hyperlinks>
  <printOptions/>
  <pageMargins left="0.75" right="0.75" top="1" bottom="1" header="0.5" footer="0.5"/>
  <pageSetup horizontalDpi="600" verticalDpi="600" orientation="portrait" r:id="rId4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Spectrum Astro,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jevans</dc:creator>
  <cp:keywords/>
  <dc:description/>
  <cp:lastModifiedBy>MEMELTON</cp:lastModifiedBy>
  <cp:lastPrinted>2003-10-16T15:40:34Z</cp:lastPrinted>
  <dcterms:created xsi:type="dcterms:W3CDTF">2003-05-13T17:01:44Z</dcterms:created>
  <dcterms:modified xsi:type="dcterms:W3CDTF">2005-11-01T18:25:38Z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