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4" yWindow="720" windowWidth="16896" windowHeight="11796" tabRatio="262" activeTab="0"/>
  </bookViews>
  <sheets>
    <sheet name="Hit Effi" sheetId="1" r:id="rId1"/>
    <sheet name="Trig. Eff.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<sst xmlns="http://schemas.openxmlformats.org/spreadsheetml/2006/main" count="102" uniqueCount="61">
  <si>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error</t>
  </si>
  <si>
    <t># of events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</si>
  <si>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</si>
  <si>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</si>
  <si>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</si>
  <si>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</si>
  <si>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</si>
  <si>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</si>
  <si>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</si>
  <si>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</si>
  <si>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</si>
  <si>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</si>
  <si>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</si>
  <si>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</si>
  <si>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</si>
  <si>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</si>
  <si>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</si>
  <si>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</si>
  <si>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</si>
  <si>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</si>
  <si>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</si>
  <si>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</si>
  <si>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</si>
  <si>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</si>
  <si>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</si>
  <si>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</si>
  <si>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</si>
  <si>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</si>
  <si>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</si>
  <si>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</si>
  <si>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</si>
  <si>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</si>
  <si>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</si>
  <si>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</si>
  <si>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</si>
  <si>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</si>
  <si>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</si>
  <si>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</si>
  <si>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pre-ship</t>
  </si>
  <si>
    <t>post-ship</t>
  </si>
  <si>
    <t>handoff</t>
  </si>
  <si>
    <t>error^2</t>
  </si>
  <si>
    <t>C0-1-2</t>
  </si>
  <si>
    <t>C1-2-3</t>
  </si>
  <si>
    <t>C2-3-4</t>
  </si>
  <si>
    <t>C3-4-5</t>
  </si>
  <si>
    <t>C4-5-6</t>
  </si>
  <si>
    <t>C5-6-7</t>
  </si>
  <si>
    <t>C6-7-8</t>
  </si>
  <si>
    <t>C7-8-9</t>
  </si>
  <si>
    <t>C9-10-11</t>
  </si>
  <si>
    <t>C10-11-12</t>
  </si>
  <si>
    <t>C11-12-13</t>
  </si>
  <si>
    <t>C12-13-14</t>
  </si>
  <si>
    <t>C13-14-15</t>
  </si>
  <si>
    <t>C14-15-16</t>
  </si>
  <si>
    <t>C15-16-17</t>
  </si>
  <si>
    <t>C8-9-10</t>
  </si>
  <si>
    <t>average</t>
  </si>
  <si>
    <t>trigger combination</t>
  </si>
  <si>
    <t>delta/error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</si>
</sst>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0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0" borderId="4" xfId="0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3" xfId="0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4" xfId="0" applyNumberFormat="1" applyBorder="1" applyAlignment="1">
      <alignment horizontal="right"/>
    </xf>
    <xf numFmtId="164" fontId="0" fillId="3" borderId="8" xfId="0" applyNumberFormat="1" applyFill="1" applyBorder="1" applyAlignment="1">
      <alignment horizontal="right"/>
    </xf>
    <xf numFmtId="164" fontId="0" fillId="3" borderId="11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D1" sqref="D1"/>
    </sheetView>
  </sheetViews>
  <sheetFormatPr defaultColWidth="9.00390625" defaultRowHeight="12.75"/>
  <cols>
    <col min="1" max="9" width="10.875" style="0" customWidth="1"/>
    <col min="10" max="10" width="10.75390625" style="7" customWidth="1"/>
    <col min="11" max="16384" width="10.875" style="0" customWidth="1"/>
  </cols>
  <sheetData>
    <row r="1" spans="2:11" ht="12.75" thickBot="1">
      <c r="B1" s="12" t="s">
        <v>38</v>
      </c>
      <c r="C1" s="11" t="s">
        <v>0</v>
      </c>
      <c r="D1" s="12" t="s">
        <v>39</v>
      </c>
      <c r="E1" s="14" t="s">
        <v>0</v>
      </c>
      <c r="F1" s="13" t="s">
        <v>60</v>
      </c>
      <c r="G1" s="12" t="s">
        <v>40</v>
      </c>
      <c r="H1" s="14" t="s">
        <v>0</v>
      </c>
      <c r="I1" s="13" t="s">
        <v>60</v>
      </c>
      <c r="J1" s="7" t="s">
        <v>41</v>
      </c>
      <c r="K1" t="s">
        <v>1</v>
      </c>
    </row>
    <row r="2" spans="1:14" ht="13.5" thickBot="1">
      <c r="A2" s="15" t="s">
        <v>2</v>
      </c>
      <c r="B2" s="19">
        <v>96.1</v>
      </c>
      <c r="C2" s="20">
        <f aca="true" t="shared" si="0" ref="C2:C38">SQRT(B2*(100-B2)*0.0001/$K2)*100</f>
        <v>0.14743058311279025</v>
      </c>
      <c r="D2" s="19">
        <v>96.3</v>
      </c>
      <c r="E2" s="21">
        <f>SQRT(D2*(100-D2)*0.0001/$K2)*100</f>
        <v>0.14374991332333892</v>
      </c>
      <c r="F2" s="22">
        <f aca="true" t="shared" si="1" ref="F2:F37">(D2-B2)/MAX(SQRT(C2^2+E2^2),0.1)</f>
        <v>0.9712879879976539</v>
      </c>
      <c r="G2" s="23">
        <v>95.9</v>
      </c>
      <c r="H2" s="21">
        <f aca="true" t="shared" si="2" ref="H2:H37">SQRT(G2*(100-G2)*0.0001/$K2)*100</f>
        <v>0.1510062135463511</v>
      </c>
      <c r="I2" s="22">
        <f aca="true" t="shared" si="3" ref="I2:I38">(G2-D2)/MAX(SQRT(E2^2+H2^2),0.1)</f>
        <v>-1.9185829772065621</v>
      </c>
      <c r="J2" s="7">
        <f aca="true" t="shared" si="4" ref="J2:J37">H2^2</f>
        <v>0.022802876529606192</v>
      </c>
      <c r="K2">
        <v>17243</v>
      </c>
      <c r="L2" s="2" t="s">
        <v>2</v>
      </c>
      <c r="N2" s="1"/>
    </row>
    <row r="3" spans="1:12" ht="12.75">
      <c r="A3" s="4" t="s">
        <v>3</v>
      </c>
      <c r="B3" s="24">
        <v>99.3</v>
      </c>
      <c r="C3" s="25">
        <f t="shared" si="0"/>
        <v>0.06337973091818985</v>
      </c>
      <c r="D3" s="24">
        <v>99.4</v>
      </c>
      <c r="E3" s="26">
        <f aca="true" t="shared" si="5" ref="E3:E38">SQRT(D3*(100-D3)*0.0001/$K3)*100</f>
        <v>0.05870776730337767</v>
      </c>
      <c r="F3" s="27">
        <f t="shared" si="1"/>
        <v>1.0000000000000853</v>
      </c>
      <c r="G3" s="28">
        <v>99.2</v>
      </c>
      <c r="H3" s="26">
        <f t="shared" si="2"/>
        <v>0.06772165708730116</v>
      </c>
      <c r="I3" s="29">
        <f t="shared" si="3"/>
        <v>-2.0000000000000284</v>
      </c>
      <c r="J3" s="7">
        <f t="shared" si="4"/>
        <v>0.004586222838650007</v>
      </c>
      <c r="K3">
        <v>17304</v>
      </c>
      <c r="L3" s="3" t="s">
        <v>3</v>
      </c>
    </row>
    <row r="4" spans="1:12" ht="13.5" thickBot="1">
      <c r="A4" s="16" t="s">
        <v>4</v>
      </c>
      <c r="B4" s="30">
        <v>92</v>
      </c>
      <c r="C4" s="31">
        <f t="shared" si="0"/>
        <v>0.1988470042121083</v>
      </c>
      <c r="D4" s="30">
        <v>92</v>
      </c>
      <c r="E4" s="32">
        <f t="shared" si="5"/>
        <v>0.1988470042121083</v>
      </c>
      <c r="F4" s="33">
        <f t="shared" si="1"/>
        <v>0</v>
      </c>
      <c r="G4" s="34">
        <v>92</v>
      </c>
      <c r="H4" s="32">
        <f t="shared" si="2"/>
        <v>0.1988470042121083</v>
      </c>
      <c r="I4" s="35">
        <f t="shared" si="3"/>
        <v>0</v>
      </c>
      <c r="J4" s="7">
        <f t="shared" si="4"/>
        <v>0.039540131084130216</v>
      </c>
      <c r="K4">
        <v>18614</v>
      </c>
      <c r="L4" s="3" t="s">
        <v>4</v>
      </c>
    </row>
    <row r="5" spans="1:12" ht="12.75">
      <c r="A5" s="4" t="s">
        <v>5</v>
      </c>
      <c r="B5" s="24">
        <v>99.9</v>
      </c>
      <c r="C5" s="25">
        <f t="shared" si="0"/>
        <v>0.023106504147328382</v>
      </c>
      <c r="D5" s="24">
        <v>99.8</v>
      </c>
      <c r="E5" s="26">
        <f t="shared" si="5"/>
        <v>0.03266117232836727</v>
      </c>
      <c r="F5" s="27">
        <f t="shared" si="1"/>
        <v>-1.0000000000000853</v>
      </c>
      <c r="G5" s="28">
        <v>99.9</v>
      </c>
      <c r="H5" s="26">
        <f t="shared" si="2"/>
        <v>0.023106504147328382</v>
      </c>
      <c r="I5" s="29">
        <f t="shared" si="3"/>
        <v>1.0000000000000853</v>
      </c>
      <c r="J5" s="7">
        <f t="shared" si="4"/>
        <v>0.0005339105339105038</v>
      </c>
      <c r="K5">
        <v>18711</v>
      </c>
      <c r="L5" s="4" t="s">
        <v>5</v>
      </c>
    </row>
    <row r="6" spans="1:12" ht="13.5" thickBot="1">
      <c r="A6" s="2" t="s">
        <v>6</v>
      </c>
      <c r="B6" s="30">
        <v>99.3</v>
      </c>
      <c r="C6" s="31">
        <f t="shared" si="0"/>
        <v>0.058739362587320536</v>
      </c>
      <c r="D6" s="30">
        <v>99.6</v>
      </c>
      <c r="E6" s="32">
        <f t="shared" si="5"/>
        <v>0.04446980755944529</v>
      </c>
      <c r="F6" s="45">
        <f t="shared" si="1"/>
        <v>2.9999999999999716</v>
      </c>
      <c r="G6" s="34">
        <v>99.6</v>
      </c>
      <c r="H6" s="32">
        <f t="shared" si="2"/>
        <v>0.04446980755944529</v>
      </c>
      <c r="I6" s="35">
        <f t="shared" si="3"/>
        <v>0</v>
      </c>
      <c r="J6" s="7">
        <f t="shared" si="4"/>
        <v>0.0019775637843740972</v>
      </c>
      <c r="K6">
        <v>20146</v>
      </c>
      <c r="L6" s="2" t="s">
        <v>6</v>
      </c>
    </row>
    <row r="7" spans="1:12" ht="12.75">
      <c r="A7" s="4" t="s">
        <v>7</v>
      </c>
      <c r="B7" s="24">
        <v>99.8</v>
      </c>
      <c r="C7" s="25">
        <f t="shared" si="0"/>
        <v>0.03147723907518716</v>
      </c>
      <c r="D7" s="24">
        <v>99.8</v>
      </c>
      <c r="E7" s="26">
        <f t="shared" si="5"/>
        <v>0.03147723907518716</v>
      </c>
      <c r="F7" s="27">
        <f t="shared" si="1"/>
        <v>0</v>
      </c>
      <c r="G7" s="28">
        <v>99.8</v>
      </c>
      <c r="H7" s="26">
        <f t="shared" si="2"/>
        <v>0.03147723907518716</v>
      </c>
      <c r="I7" s="29">
        <f t="shared" si="3"/>
        <v>0</v>
      </c>
      <c r="J7" s="7">
        <f t="shared" si="4"/>
        <v>0.0009908165797964893</v>
      </c>
      <c r="K7">
        <v>20145</v>
      </c>
      <c r="L7" s="3" t="s">
        <v>7</v>
      </c>
    </row>
    <row r="8" spans="1:12" ht="13.5" thickBot="1">
      <c r="A8" s="2" t="s">
        <v>8</v>
      </c>
      <c r="B8" s="30">
        <v>99.1</v>
      </c>
      <c r="C8" s="31">
        <f t="shared" si="0"/>
        <v>0.0675644163236683</v>
      </c>
      <c r="D8" s="30">
        <v>99.2</v>
      </c>
      <c r="E8" s="32">
        <f t="shared" si="5"/>
        <v>0.06373247392156489</v>
      </c>
      <c r="F8" s="33">
        <f t="shared" si="1"/>
        <v>1.0000000000000853</v>
      </c>
      <c r="G8" s="34">
        <v>99</v>
      </c>
      <c r="H8" s="32">
        <f t="shared" si="2"/>
        <v>0.0711832060806836</v>
      </c>
      <c r="I8" s="35">
        <f t="shared" si="3"/>
        <v>-2.0000000000000284</v>
      </c>
      <c r="J8" s="7">
        <f t="shared" si="4"/>
        <v>0.005067048827925071</v>
      </c>
      <c r="K8">
        <v>19538</v>
      </c>
      <c r="L8" s="3" t="s">
        <v>8</v>
      </c>
    </row>
    <row r="9" spans="1:12" ht="12.75">
      <c r="A9" s="17" t="s">
        <v>9</v>
      </c>
      <c r="B9" s="24">
        <v>89.9</v>
      </c>
      <c r="C9" s="25">
        <f t="shared" si="0"/>
        <v>0.21573067287444805</v>
      </c>
      <c r="D9" s="24">
        <v>88.6</v>
      </c>
      <c r="E9" s="26">
        <f t="shared" si="5"/>
        <v>0.2275310400079379</v>
      </c>
      <c r="F9" s="36">
        <f t="shared" si="1"/>
        <v>-4.14614311805944</v>
      </c>
      <c r="G9" s="28">
        <v>88.3</v>
      </c>
      <c r="H9" s="26">
        <f t="shared" si="2"/>
        <v>0.2301148510962041</v>
      </c>
      <c r="I9" s="29">
        <f t="shared" si="3"/>
        <v>-0.9270427534084242</v>
      </c>
      <c r="J9" s="7">
        <f t="shared" si="4"/>
        <v>0.05295284469502819</v>
      </c>
      <c r="K9">
        <v>19510</v>
      </c>
      <c r="L9" s="4" t="s">
        <v>9</v>
      </c>
    </row>
    <row r="10" spans="1:12" ht="13.5" thickBot="1">
      <c r="A10" s="16" t="s">
        <v>10</v>
      </c>
      <c r="B10" s="30">
        <v>85.3</v>
      </c>
      <c r="C10" s="31">
        <f t="shared" si="0"/>
        <v>0.25521519976737617</v>
      </c>
      <c r="D10" s="30">
        <v>84.5</v>
      </c>
      <c r="E10" s="32">
        <f t="shared" si="5"/>
        <v>0.2608360150191666</v>
      </c>
      <c r="F10" s="33">
        <f t="shared" si="1"/>
        <v>-2.1922315331031337</v>
      </c>
      <c r="G10" s="34">
        <v>84.4</v>
      </c>
      <c r="H10" s="32">
        <f t="shared" si="2"/>
        <v>0.2615211850244873</v>
      </c>
      <c r="I10" s="35">
        <f t="shared" si="3"/>
        <v>-0.27073664260012614</v>
      </c>
      <c r="J10" s="7">
        <f t="shared" si="4"/>
        <v>0.06839333021661212</v>
      </c>
      <c r="K10">
        <v>19251</v>
      </c>
      <c r="L10" s="2" t="s">
        <v>10</v>
      </c>
    </row>
    <row r="11" spans="1:12" ht="12.75">
      <c r="A11" s="4" t="s">
        <v>11</v>
      </c>
      <c r="B11" s="24">
        <v>99.7</v>
      </c>
      <c r="C11" s="25">
        <f t="shared" si="0"/>
        <v>0.03943730893942877</v>
      </c>
      <c r="D11" s="24">
        <v>99.6</v>
      </c>
      <c r="E11" s="26">
        <f t="shared" si="5"/>
        <v>0.045515438481226876</v>
      </c>
      <c r="F11" s="27">
        <f t="shared" si="1"/>
        <v>-1.0000000000000853</v>
      </c>
      <c r="G11" s="28">
        <v>99.5</v>
      </c>
      <c r="H11" s="26">
        <f t="shared" si="2"/>
        <v>0.0508622547315052</v>
      </c>
      <c r="I11" s="29">
        <f t="shared" si="3"/>
        <v>-0.9999999999999432</v>
      </c>
      <c r="J11" s="7">
        <f t="shared" si="4"/>
        <v>0.002586968956372523</v>
      </c>
      <c r="K11">
        <v>19231</v>
      </c>
      <c r="L11" s="3" t="s">
        <v>11</v>
      </c>
    </row>
    <row r="12" spans="1:12" ht="13.5" thickBot="1">
      <c r="A12" s="2" t="s">
        <v>12</v>
      </c>
      <c r="B12" s="30">
        <v>99.8</v>
      </c>
      <c r="C12" s="31">
        <f t="shared" si="0"/>
        <v>0.032507777715937713</v>
      </c>
      <c r="D12" s="30">
        <v>99.7</v>
      </c>
      <c r="E12" s="32">
        <f t="shared" si="5"/>
        <v>0.03979378227820356</v>
      </c>
      <c r="F12" s="33">
        <f t="shared" si="1"/>
        <v>-0.9999999999999432</v>
      </c>
      <c r="G12" s="34">
        <v>99.7</v>
      </c>
      <c r="H12" s="32">
        <f t="shared" si="2"/>
        <v>0.03979378227820356</v>
      </c>
      <c r="I12" s="35">
        <f t="shared" si="3"/>
        <v>0</v>
      </c>
      <c r="J12" s="7">
        <f t="shared" si="4"/>
        <v>0.0015835451080050676</v>
      </c>
      <c r="K12">
        <v>18888</v>
      </c>
      <c r="L12" s="3" t="s">
        <v>12</v>
      </c>
    </row>
    <row r="13" spans="1:12" ht="12.75">
      <c r="A13" s="4" t="s">
        <v>13</v>
      </c>
      <c r="B13" s="24">
        <v>99.6</v>
      </c>
      <c r="C13" s="25">
        <f t="shared" si="0"/>
        <v>0.046012192998807336</v>
      </c>
      <c r="D13" s="24">
        <v>99.6</v>
      </c>
      <c r="E13" s="26">
        <f t="shared" si="5"/>
        <v>0.046012192998807336</v>
      </c>
      <c r="F13" s="27">
        <f t="shared" si="1"/>
        <v>0</v>
      </c>
      <c r="G13" s="28">
        <v>99.6</v>
      </c>
      <c r="H13" s="26">
        <f t="shared" si="2"/>
        <v>0.046012192998807336</v>
      </c>
      <c r="I13" s="29">
        <f t="shared" si="3"/>
        <v>0</v>
      </c>
      <c r="J13" s="7">
        <f t="shared" si="4"/>
        <v>0.0021171219045594946</v>
      </c>
      <c r="K13">
        <v>18818</v>
      </c>
      <c r="L13" s="4" t="s">
        <v>13</v>
      </c>
    </row>
    <row r="14" spans="1:12" ht="13.5" thickBot="1">
      <c r="A14" s="16" t="s">
        <v>14</v>
      </c>
      <c r="B14" s="30">
        <v>97.9</v>
      </c>
      <c r="C14" s="31">
        <f t="shared" si="0"/>
        <v>0.10406284440658402</v>
      </c>
      <c r="D14" s="30">
        <v>98</v>
      </c>
      <c r="E14" s="32">
        <f t="shared" si="5"/>
        <v>0.10160679087833721</v>
      </c>
      <c r="F14" s="33">
        <f t="shared" si="1"/>
        <v>0.6875651498618955</v>
      </c>
      <c r="G14" s="34">
        <v>98</v>
      </c>
      <c r="H14" s="32">
        <f t="shared" si="2"/>
        <v>0.10160679087833721</v>
      </c>
      <c r="I14" s="35">
        <f t="shared" si="3"/>
        <v>0</v>
      </c>
      <c r="J14" s="7">
        <f t="shared" si="4"/>
        <v>0.01032393995259415</v>
      </c>
      <c r="K14">
        <v>18985</v>
      </c>
      <c r="L14" s="2" t="s">
        <v>14</v>
      </c>
    </row>
    <row r="15" spans="1:12" ht="12.75">
      <c r="A15" s="4" t="s">
        <v>15</v>
      </c>
      <c r="B15" s="24">
        <v>99.7</v>
      </c>
      <c r="C15" s="25">
        <f t="shared" si="0"/>
        <v>0.03969617503775903</v>
      </c>
      <c r="D15" s="24">
        <v>99.7</v>
      </c>
      <c r="E15" s="26">
        <f t="shared" si="5"/>
        <v>0.03969617503775903</v>
      </c>
      <c r="F15" s="27">
        <f t="shared" si="1"/>
        <v>0</v>
      </c>
      <c r="G15" s="28">
        <v>99.6</v>
      </c>
      <c r="H15" s="26">
        <f t="shared" si="2"/>
        <v>0.04581420136059885</v>
      </c>
      <c r="I15" s="29">
        <f t="shared" si="3"/>
        <v>-1.0000000000000853</v>
      </c>
      <c r="J15" s="7">
        <f t="shared" si="4"/>
        <v>0.0020989410463094975</v>
      </c>
      <c r="K15">
        <v>18981</v>
      </c>
      <c r="L15" s="3" t="s">
        <v>15</v>
      </c>
    </row>
    <row r="16" spans="1:12" ht="13.5" thickBot="1">
      <c r="A16" s="2" t="s">
        <v>16</v>
      </c>
      <c r="B16" s="30">
        <v>99.8</v>
      </c>
      <c r="C16" s="31">
        <f t="shared" si="0"/>
        <v>0.032363315085132884</v>
      </c>
      <c r="D16" s="30">
        <v>99.8</v>
      </c>
      <c r="E16" s="32">
        <f t="shared" si="5"/>
        <v>0.032363315085132884</v>
      </c>
      <c r="F16" s="33">
        <f t="shared" si="1"/>
        <v>0</v>
      </c>
      <c r="G16" s="34">
        <v>99.8</v>
      </c>
      <c r="H16" s="32">
        <f t="shared" si="2"/>
        <v>0.032363315085132884</v>
      </c>
      <c r="I16" s="35">
        <f t="shared" si="3"/>
        <v>0</v>
      </c>
      <c r="J16" s="7">
        <f t="shared" si="4"/>
        <v>0.0010473841632995897</v>
      </c>
      <c r="K16">
        <v>19057</v>
      </c>
      <c r="L16" s="3" t="s">
        <v>16</v>
      </c>
    </row>
    <row r="17" spans="1:12" ht="12.75">
      <c r="A17" s="4" t="s">
        <v>17</v>
      </c>
      <c r="B17" s="24">
        <v>99.7</v>
      </c>
      <c r="C17" s="25">
        <f t="shared" si="0"/>
        <v>0.03963774610943475</v>
      </c>
      <c r="D17" s="24">
        <v>99.6</v>
      </c>
      <c r="E17" s="26">
        <f t="shared" si="5"/>
        <v>0.04574676728955834</v>
      </c>
      <c r="F17" s="27">
        <f t="shared" si="1"/>
        <v>-1.0000000000000853</v>
      </c>
      <c r="G17" s="28">
        <v>99.6</v>
      </c>
      <c r="H17" s="26">
        <f t="shared" si="2"/>
        <v>0.04574676728955834</v>
      </c>
      <c r="I17" s="29">
        <f t="shared" si="3"/>
        <v>0</v>
      </c>
      <c r="J17" s="7">
        <f t="shared" si="4"/>
        <v>0.002092766717445005</v>
      </c>
      <c r="K17">
        <v>19037</v>
      </c>
      <c r="L17" s="4" t="s">
        <v>17</v>
      </c>
    </row>
    <row r="18" spans="1:12" ht="13.5" thickBot="1">
      <c r="A18" s="2" t="s">
        <v>18</v>
      </c>
      <c r="B18" s="30">
        <v>99.9</v>
      </c>
      <c r="C18" s="31">
        <f t="shared" si="0"/>
        <v>0.02277834992495733</v>
      </c>
      <c r="D18" s="30">
        <v>99.8</v>
      </c>
      <c r="E18" s="32">
        <f t="shared" si="5"/>
        <v>0.0321973245070437</v>
      </c>
      <c r="F18" s="33">
        <f t="shared" si="1"/>
        <v>-1.0000000000000853</v>
      </c>
      <c r="G18" s="34">
        <v>99.9</v>
      </c>
      <c r="H18" s="32">
        <f t="shared" si="2"/>
        <v>0.02277834992495733</v>
      </c>
      <c r="I18" s="35">
        <f t="shared" si="3"/>
        <v>1.0000000000000853</v>
      </c>
      <c r="J18" s="7">
        <f t="shared" si="4"/>
        <v>0.0005188532253038036</v>
      </c>
      <c r="K18">
        <v>19254</v>
      </c>
      <c r="L18" s="2" t="s">
        <v>18</v>
      </c>
    </row>
    <row r="19" spans="1:12" ht="12.75">
      <c r="A19" s="8" t="s">
        <v>19</v>
      </c>
      <c r="B19" s="37">
        <v>99.7</v>
      </c>
      <c r="C19" s="25">
        <f t="shared" si="0"/>
        <v>0.03942091344573493</v>
      </c>
      <c r="D19" s="37">
        <v>99.7</v>
      </c>
      <c r="E19" s="38">
        <f t="shared" si="5"/>
        <v>0.03942091344573493</v>
      </c>
      <c r="F19" s="27">
        <f t="shared" si="1"/>
        <v>0</v>
      </c>
      <c r="G19" s="39">
        <v>99.8</v>
      </c>
      <c r="H19" s="38">
        <f t="shared" si="2"/>
        <v>0.032203178946251756</v>
      </c>
      <c r="I19" s="29">
        <f t="shared" si="3"/>
        <v>0.9999999999999432</v>
      </c>
      <c r="J19" s="7">
        <f t="shared" si="4"/>
        <v>0.0010370447342443125</v>
      </c>
      <c r="K19">
        <v>19247</v>
      </c>
      <c r="L19" s="3" t="s">
        <v>19</v>
      </c>
    </row>
    <row r="20" spans="1:12" ht="13.5" thickBot="1">
      <c r="A20" s="9" t="s">
        <v>20</v>
      </c>
      <c r="B20" s="40">
        <v>99.9</v>
      </c>
      <c r="C20" s="31">
        <f t="shared" si="0"/>
        <v>0.0226116147601965</v>
      </c>
      <c r="D20" s="40">
        <v>99.8</v>
      </c>
      <c r="E20" s="41">
        <f t="shared" si="5"/>
        <v>0.03196164342284638</v>
      </c>
      <c r="F20" s="33">
        <f t="shared" si="1"/>
        <v>-1.0000000000000853</v>
      </c>
      <c r="G20" s="42">
        <v>99.8</v>
      </c>
      <c r="H20" s="41">
        <f t="shared" si="2"/>
        <v>0.03196164342284638</v>
      </c>
      <c r="I20" s="35">
        <f t="shared" si="3"/>
        <v>0</v>
      </c>
      <c r="J20" s="7">
        <f t="shared" si="4"/>
        <v>0.0010215466502891794</v>
      </c>
      <c r="K20">
        <v>19539</v>
      </c>
      <c r="L20" s="3" t="s">
        <v>20</v>
      </c>
    </row>
    <row r="21" spans="1:12" ht="12.75">
      <c r="A21" s="4" t="s">
        <v>21</v>
      </c>
      <c r="B21" s="24">
        <v>99.9</v>
      </c>
      <c r="C21" s="25">
        <f t="shared" si="0"/>
        <v>0.02261392962657851</v>
      </c>
      <c r="D21" s="24">
        <v>99.9</v>
      </c>
      <c r="E21" s="26">
        <f t="shared" si="5"/>
        <v>0.02261392962657851</v>
      </c>
      <c r="F21" s="27">
        <f t="shared" si="1"/>
        <v>0</v>
      </c>
      <c r="G21" s="28">
        <v>99.8</v>
      </c>
      <c r="H21" s="26">
        <f t="shared" si="2"/>
        <v>0.03196491549937245</v>
      </c>
      <c r="I21" s="29">
        <f t="shared" si="3"/>
        <v>-1.0000000000000853</v>
      </c>
      <c r="J21" s="7">
        <f t="shared" si="4"/>
        <v>0.001021755822882021</v>
      </c>
      <c r="K21">
        <v>19535</v>
      </c>
      <c r="L21" s="4" t="s">
        <v>21</v>
      </c>
    </row>
    <row r="22" spans="1:12" ht="13.5" thickBot="1">
      <c r="A22" s="2" t="s">
        <v>22</v>
      </c>
      <c r="B22" s="30">
        <v>99.8</v>
      </c>
      <c r="C22" s="31">
        <f t="shared" si="0"/>
        <v>0.031591927805930724</v>
      </c>
      <c r="D22" s="30">
        <v>99.8</v>
      </c>
      <c r="E22" s="32">
        <f t="shared" si="5"/>
        <v>0.031591927805930724</v>
      </c>
      <c r="F22" s="33">
        <f t="shared" si="1"/>
        <v>0</v>
      </c>
      <c r="G22" s="34">
        <v>99.8</v>
      </c>
      <c r="H22" s="32">
        <f t="shared" si="2"/>
        <v>0.031591927805930724</v>
      </c>
      <c r="I22" s="35">
        <f t="shared" si="3"/>
        <v>0</v>
      </c>
      <c r="J22" s="7">
        <f t="shared" si="4"/>
        <v>0.000998049902495139</v>
      </c>
      <c r="K22">
        <v>19999</v>
      </c>
      <c r="L22" s="2" t="s">
        <v>22</v>
      </c>
    </row>
    <row r="23" spans="1:12" ht="12.75">
      <c r="A23" s="4" t="s">
        <v>23</v>
      </c>
      <c r="B23" s="24">
        <v>99.9</v>
      </c>
      <c r="C23" s="25">
        <f t="shared" si="0"/>
        <v>0.022343911358859384</v>
      </c>
      <c r="D23" s="24">
        <v>99.8</v>
      </c>
      <c r="E23" s="26">
        <f t="shared" si="5"/>
        <v>0.03158324317379908</v>
      </c>
      <c r="F23" s="27">
        <f t="shared" si="1"/>
        <v>-1.0000000000000853</v>
      </c>
      <c r="G23" s="28">
        <v>99.8</v>
      </c>
      <c r="H23" s="26">
        <f t="shared" si="2"/>
        <v>0.03158324317379908</v>
      </c>
      <c r="I23" s="29">
        <f t="shared" si="3"/>
        <v>0</v>
      </c>
      <c r="J23" s="7">
        <f t="shared" si="4"/>
        <v>0.0009975012493753264</v>
      </c>
      <c r="K23">
        <v>20010</v>
      </c>
      <c r="L23" s="3" t="s">
        <v>23</v>
      </c>
    </row>
    <row r="24" spans="1:12" ht="13.5" thickBot="1">
      <c r="A24" s="2" t="s">
        <v>24</v>
      </c>
      <c r="B24" s="30">
        <v>99.9</v>
      </c>
      <c r="C24" s="31">
        <f t="shared" si="0"/>
        <v>0.022020010049854905</v>
      </c>
      <c r="D24" s="30">
        <v>99.8</v>
      </c>
      <c r="E24" s="32">
        <f t="shared" si="5"/>
        <v>0.031125406869210264</v>
      </c>
      <c r="F24" s="33">
        <f t="shared" si="1"/>
        <v>-1.0000000000000853</v>
      </c>
      <c r="G24" s="34">
        <v>99.8</v>
      </c>
      <c r="H24" s="32">
        <f t="shared" si="2"/>
        <v>0.031125406869210264</v>
      </c>
      <c r="I24" s="35">
        <f t="shared" si="3"/>
        <v>0</v>
      </c>
      <c r="J24" s="7">
        <f t="shared" si="4"/>
        <v>0.0009687909527738815</v>
      </c>
      <c r="K24">
        <v>20603</v>
      </c>
      <c r="L24" s="3" t="s">
        <v>24</v>
      </c>
    </row>
    <row r="25" spans="1:12" ht="12.75">
      <c r="A25" s="4" t="s">
        <v>25</v>
      </c>
      <c r="B25" s="24">
        <v>99.9</v>
      </c>
      <c r="C25" s="25">
        <f t="shared" si="0"/>
        <v>0.021986420591113522</v>
      </c>
      <c r="D25" s="24">
        <v>99.9</v>
      </c>
      <c r="E25" s="26">
        <f t="shared" si="5"/>
        <v>0.021986420591113522</v>
      </c>
      <c r="F25" s="27">
        <f t="shared" si="1"/>
        <v>0</v>
      </c>
      <c r="G25" s="28">
        <v>99.9</v>
      </c>
      <c r="H25" s="26">
        <f t="shared" si="2"/>
        <v>0.021986420591113522</v>
      </c>
      <c r="I25" s="29">
        <f t="shared" si="3"/>
        <v>0</v>
      </c>
      <c r="J25" s="7">
        <f t="shared" si="4"/>
        <v>0.00048340269040934066</v>
      </c>
      <c r="K25">
        <v>20666</v>
      </c>
      <c r="L25" s="4" t="s">
        <v>25</v>
      </c>
    </row>
    <row r="26" spans="1:12" ht="13.5" thickBot="1">
      <c r="A26" s="2" t="s">
        <v>26</v>
      </c>
      <c r="B26" s="30">
        <v>99.9</v>
      </c>
      <c r="C26" s="31">
        <f t="shared" si="0"/>
        <v>0.021677096652573558</v>
      </c>
      <c r="D26" s="30">
        <v>99.9</v>
      </c>
      <c r="E26" s="32">
        <f t="shared" si="5"/>
        <v>0.021677096652573558</v>
      </c>
      <c r="F26" s="33">
        <f t="shared" si="1"/>
        <v>0</v>
      </c>
      <c r="G26" s="34">
        <v>99.9</v>
      </c>
      <c r="H26" s="32">
        <f t="shared" si="2"/>
        <v>0.021677096652573558</v>
      </c>
      <c r="I26" s="35">
        <f t="shared" si="3"/>
        <v>0</v>
      </c>
      <c r="J26" s="7">
        <f t="shared" si="4"/>
        <v>0.00046989651928501573</v>
      </c>
      <c r="K26">
        <v>21260</v>
      </c>
      <c r="L26" s="2" t="s">
        <v>26</v>
      </c>
    </row>
    <row r="27" spans="1:12" ht="12.75">
      <c r="A27" s="4" t="s">
        <v>27</v>
      </c>
      <c r="B27" s="24">
        <v>99.9</v>
      </c>
      <c r="C27" s="25">
        <f t="shared" si="0"/>
        <v>0.021615671785353306</v>
      </c>
      <c r="D27" s="24">
        <v>99.9</v>
      </c>
      <c r="E27" s="26">
        <f t="shared" si="5"/>
        <v>0.021615671785353306</v>
      </c>
      <c r="F27" s="27">
        <f t="shared" si="1"/>
        <v>0</v>
      </c>
      <c r="G27" s="28">
        <v>99.9</v>
      </c>
      <c r="H27" s="26">
        <f t="shared" si="2"/>
        <v>0.021615671785353306</v>
      </c>
      <c r="I27" s="29">
        <f t="shared" si="3"/>
        <v>0</v>
      </c>
      <c r="J27" s="7">
        <f t="shared" si="4"/>
        <v>0.000467237266732119</v>
      </c>
      <c r="K27">
        <v>21381</v>
      </c>
      <c r="L27" s="3" t="s">
        <v>27</v>
      </c>
    </row>
    <row r="28" spans="1:12" ht="13.5" thickBot="1">
      <c r="A28" s="2" t="s">
        <v>28</v>
      </c>
      <c r="B28" s="30">
        <v>99.9</v>
      </c>
      <c r="C28" s="31">
        <f t="shared" si="0"/>
        <v>0.021318616688164913</v>
      </c>
      <c r="D28" s="30">
        <v>99.8</v>
      </c>
      <c r="E28" s="32">
        <f t="shared" si="5"/>
        <v>0.030133983445309143</v>
      </c>
      <c r="F28" s="33">
        <f t="shared" si="1"/>
        <v>-1.0000000000000853</v>
      </c>
      <c r="G28" s="34">
        <v>99.8</v>
      </c>
      <c r="H28" s="32">
        <f t="shared" si="2"/>
        <v>0.030133983445309143</v>
      </c>
      <c r="I28" s="35">
        <f t="shared" si="3"/>
        <v>0</v>
      </c>
      <c r="J28" s="7">
        <f t="shared" si="4"/>
        <v>0.0009080569582821655</v>
      </c>
      <c r="K28">
        <v>21981</v>
      </c>
      <c r="L28" s="3" t="s">
        <v>28</v>
      </c>
    </row>
    <row r="29" spans="1:12" ht="12.75">
      <c r="A29" s="4" t="s">
        <v>29</v>
      </c>
      <c r="B29" s="24">
        <v>99.9</v>
      </c>
      <c r="C29" s="25">
        <f t="shared" si="0"/>
        <v>0.02127751655992798</v>
      </c>
      <c r="D29" s="24">
        <v>99.9</v>
      </c>
      <c r="E29" s="26">
        <f t="shared" si="5"/>
        <v>0.02127751655992798</v>
      </c>
      <c r="F29" s="27">
        <f t="shared" si="1"/>
        <v>0</v>
      </c>
      <c r="G29" s="28">
        <v>99.8</v>
      </c>
      <c r="H29" s="26">
        <f t="shared" si="2"/>
        <v>0.030075888185095597</v>
      </c>
      <c r="I29" s="29">
        <f t="shared" si="3"/>
        <v>-1.0000000000000853</v>
      </c>
      <c r="J29" s="7">
        <f t="shared" si="4"/>
        <v>0.0009045590501223729</v>
      </c>
      <c r="K29">
        <v>22066</v>
      </c>
      <c r="L29" s="4" t="s">
        <v>29</v>
      </c>
    </row>
    <row r="30" spans="1:12" ht="13.5" thickBot="1">
      <c r="A30" s="2" t="s">
        <v>30</v>
      </c>
      <c r="B30" s="30">
        <v>99.5</v>
      </c>
      <c r="C30" s="31">
        <f t="shared" si="0"/>
        <v>0.04669466578873646</v>
      </c>
      <c r="D30" s="30">
        <v>99.4</v>
      </c>
      <c r="E30" s="32">
        <f t="shared" si="5"/>
        <v>0.051125732830728673</v>
      </c>
      <c r="F30" s="33">
        <f t="shared" si="1"/>
        <v>-0.9999999999999432</v>
      </c>
      <c r="G30" s="34">
        <v>99.5</v>
      </c>
      <c r="H30" s="32">
        <f t="shared" si="2"/>
        <v>0.04669466578873646</v>
      </c>
      <c r="I30" s="35">
        <f t="shared" si="3"/>
        <v>0.9999999999999432</v>
      </c>
      <c r="J30" s="7">
        <f t="shared" si="4"/>
        <v>0.0021803918131217954</v>
      </c>
      <c r="K30">
        <v>22817</v>
      </c>
      <c r="L30" s="2" t="s">
        <v>30</v>
      </c>
    </row>
    <row r="31" spans="1:12" ht="12.75">
      <c r="A31" s="4" t="s">
        <v>31</v>
      </c>
      <c r="B31" s="24">
        <v>99.8</v>
      </c>
      <c r="C31" s="25">
        <f t="shared" si="0"/>
        <v>0.029545079906782564</v>
      </c>
      <c r="D31" s="24">
        <v>99.7</v>
      </c>
      <c r="E31" s="26">
        <f t="shared" si="5"/>
        <v>0.036167051696868596</v>
      </c>
      <c r="F31" s="27">
        <f t="shared" si="1"/>
        <v>-0.9999999999999432</v>
      </c>
      <c r="G31" s="28">
        <v>99.8</v>
      </c>
      <c r="H31" s="26">
        <f t="shared" si="2"/>
        <v>0.029545079906782564</v>
      </c>
      <c r="I31" s="29">
        <f t="shared" si="3"/>
        <v>0.9999999999999432</v>
      </c>
      <c r="J31" s="7">
        <f t="shared" si="4"/>
        <v>0.0008729117466981668</v>
      </c>
      <c r="K31">
        <v>22866</v>
      </c>
      <c r="L31" s="3" t="s">
        <v>31</v>
      </c>
    </row>
    <row r="32" spans="1:12" ht="13.5" thickBot="1">
      <c r="A32" s="2" t="s">
        <v>32</v>
      </c>
      <c r="B32" s="30">
        <v>99.9</v>
      </c>
      <c r="C32" s="31">
        <f t="shared" si="0"/>
        <v>0.020516648807023488</v>
      </c>
      <c r="D32" s="30">
        <v>99.7</v>
      </c>
      <c r="E32" s="32">
        <f t="shared" si="5"/>
        <v>0.03550028886385652</v>
      </c>
      <c r="F32" s="33">
        <f t="shared" si="1"/>
        <v>-2.0000000000000284</v>
      </c>
      <c r="G32" s="34">
        <v>99.8</v>
      </c>
      <c r="H32" s="32">
        <f t="shared" si="2"/>
        <v>0.02900039737790725</v>
      </c>
      <c r="I32" s="35">
        <f t="shared" si="3"/>
        <v>0.9999999999999432</v>
      </c>
      <c r="J32" s="7">
        <f t="shared" si="4"/>
        <v>0.0008410230480765297</v>
      </c>
      <c r="K32">
        <v>23733</v>
      </c>
      <c r="L32" s="3" t="s">
        <v>32</v>
      </c>
    </row>
    <row r="33" spans="1:12" ht="12.75">
      <c r="A33" s="4" t="s">
        <v>33</v>
      </c>
      <c r="B33" s="24">
        <v>99.8</v>
      </c>
      <c r="C33" s="25">
        <f t="shared" si="0"/>
        <v>0.028979036980463262</v>
      </c>
      <c r="D33" s="24">
        <v>99.8</v>
      </c>
      <c r="E33" s="26">
        <f t="shared" si="5"/>
        <v>0.028979036980463262</v>
      </c>
      <c r="F33" s="27">
        <f t="shared" si="1"/>
        <v>0</v>
      </c>
      <c r="G33" s="28">
        <v>99.8</v>
      </c>
      <c r="H33" s="26">
        <f t="shared" si="2"/>
        <v>0.028979036980463262</v>
      </c>
      <c r="I33" s="29">
        <f t="shared" si="3"/>
        <v>0</v>
      </c>
      <c r="J33" s="7">
        <f t="shared" si="4"/>
        <v>0.0008397845843150573</v>
      </c>
      <c r="K33">
        <v>23768</v>
      </c>
      <c r="L33" s="4" t="s">
        <v>33</v>
      </c>
    </row>
    <row r="34" spans="1:12" ht="13.5" thickBot="1">
      <c r="A34" s="2" t="s">
        <v>34</v>
      </c>
      <c r="B34" s="30">
        <v>99.9</v>
      </c>
      <c r="C34" s="31">
        <f t="shared" si="0"/>
        <v>0.021258738240889</v>
      </c>
      <c r="D34" s="30">
        <v>99.8</v>
      </c>
      <c r="E34" s="32">
        <f t="shared" si="5"/>
        <v>0.030049344926528283</v>
      </c>
      <c r="F34" s="33">
        <f t="shared" si="1"/>
        <v>-1.0000000000000853</v>
      </c>
      <c r="G34" s="34">
        <v>99.8</v>
      </c>
      <c r="H34" s="32">
        <f t="shared" si="2"/>
        <v>0.030049344926528283</v>
      </c>
      <c r="I34" s="35">
        <f t="shared" si="3"/>
        <v>0</v>
      </c>
      <c r="J34" s="7">
        <f t="shared" si="4"/>
        <v>0.0009029631305134711</v>
      </c>
      <c r="K34">
        <v>22105</v>
      </c>
      <c r="L34" s="2" t="s">
        <v>34</v>
      </c>
    </row>
    <row r="35" spans="1:12" ht="12.75">
      <c r="A35" s="4" t="s">
        <v>35</v>
      </c>
      <c r="B35" s="24">
        <v>99.9</v>
      </c>
      <c r="C35" s="25">
        <f t="shared" si="0"/>
        <v>0.02131425363254979</v>
      </c>
      <c r="D35" s="24">
        <v>99.9</v>
      </c>
      <c r="E35" s="26">
        <f t="shared" si="5"/>
        <v>0.02131425363254979</v>
      </c>
      <c r="F35" s="27">
        <f t="shared" si="1"/>
        <v>0</v>
      </c>
      <c r="G35" s="28">
        <v>99.9</v>
      </c>
      <c r="H35" s="26">
        <f t="shared" si="2"/>
        <v>0.02131425363254979</v>
      </c>
      <c r="I35" s="29">
        <f t="shared" si="3"/>
        <v>0</v>
      </c>
      <c r="J35" s="7">
        <f t="shared" si="4"/>
        <v>0.00045429740791266186</v>
      </c>
      <c r="K35">
        <v>21990</v>
      </c>
      <c r="L35" s="3" t="s">
        <v>35</v>
      </c>
    </row>
    <row r="36" spans="1:12" ht="13.5" thickBot="1">
      <c r="A36" s="2" t="s">
        <v>36</v>
      </c>
      <c r="B36" s="30">
        <v>99.5</v>
      </c>
      <c r="C36" s="31">
        <f t="shared" si="0"/>
        <v>0.04956846571523379</v>
      </c>
      <c r="D36" s="30">
        <v>99.4</v>
      </c>
      <c r="E36" s="32">
        <f t="shared" si="5"/>
        <v>0.05427224056923167</v>
      </c>
      <c r="F36" s="33">
        <f t="shared" si="1"/>
        <v>-0.9999999999999432</v>
      </c>
      <c r="G36" s="34">
        <v>99.3</v>
      </c>
      <c r="H36" s="32">
        <f t="shared" si="2"/>
        <v>0.0585912250048601</v>
      </c>
      <c r="I36" s="35">
        <f t="shared" si="3"/>
        <v>-1.0000000000000853</v>
      </c>
      <c r="J36" s="7">
        <f t="shared" si="4"/>
        <v>0.0034329316475701435</v>
      </c>
      <c r="K36">
        <v>20248</v>
      </c>
      <c r="L36" s="3" t="s">
        <v>36</v>
      </c>
    </row>
    <row r="37" spans="1:12" ht="13.5" thickBot="1">
      <c r="A37" s="5" t="s">
        <v>37</v>
      </c>
      <c r="B37" s="19">
        <v>99.2</v>
      </c>
      <c r="C37" s="20">
        <f t="shared" si="0"/>
        <v>0.06281642256222726</v>
      </c>
      <c r="D37" s="19">
        <v>99.3</v>
      </c>
      <c r="E37" s="21">
        <f t="shared" si="5"/>
        <v>0.05878899203699236</v>
      </c>
      <c r="F37" s="22">
        <f t="shared" si="1"/>
        <v>0.9999999999999432</v>
      </c>
      <c r="G37" s="23">
        <v>99.3</v>
      </c>
      <c r="H37" s="21">
        <f t="shared" si="2"/>
        <v>0.05878899203699236</v>
      </c>
      <c r="I37" s="22">
        <f t="shared" si="3"/>
        <v>0</v>
      </c>
      <c r="J37" s="7">
        <f t="shared" si="4"/>
        <v>0.003456145584725551</v>
      </c>
      <c r="K37">
        <v>20112</v>
      </c>
      <c r="L37" s="5" t="s">
        <v>37</v>
      </c>
    </row>
    <row r="38" spans="1:11" ht="12.75" thickBot="1">
      <c r="A38" s="10" t="s">
        <v>58</v>
      </c>
      <c r="B38" s="43">
        <f>AVERAGE(B2:B37)</f>
        <v>98.6916666666667</v>
      </c>
      <c r="C38" s="20">
        <f t="shared" si="0"/>
        <v>0.013330305207912929</v>
      </c>
      <c r="D38" s="43">
        <f>AVERAGE(D2:D37)</f>
        <v>98.6166666666667</v>
      </c>
      <c r="E38" s="21">
        <f t="shared" si="5"/>
        <v>0.013701850627461418</v>
      </c>
      <c r="F38" s="44">
        <f>(D38-B38)/SQRT($C38^2+E38^2)</f>
        <v>-3.923327484652913</v>
      </c>
      <c r="G38" s="43">
        <f>AVERAGE(G2:G37)</f>
        <v>98.58611111111117</v>
      </c>
      <c r="H38" s="21">
        <f>SQRT(SUM(J2:J37))/36</f>
        <v>0.0136499603435114</v>
      </c>
      <c r="I38" s="22">
        <f t="shared" si="3"/>
        <v>-0.3055555555553724</v>
      </c>
      <c r="K38">
        <v>726639</v>
      </c>
    </row>
    <row r="39" spans="2:4" ht="12">
      <c r="B39" s="6"/>
      <c r="D3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"/>
    </sheetView>
  </sheetViews>
  <sheetFormatPr defaultColWidth="9.00390625" defaultRowHeight="12.75"/>
  <cols>
    <col min="1" max="1" width="18.25390625" style="0" customWidth="1"/>
    <col min="2" max="16384" width="10.875" style="0" customWidth="1"/>
  </cols>
  <sheetData>
    <row r="1" spans="1:3" ht="12">
      <c r="A1" t="s">
        <v>59</v>
      </c>
      <c r="B1" t="s">
        <v>39</v>
      </c>
      <c r="C1" t="s">
        <v>40</v>
      </c>
    </row>
    <row r="2" spans="1:3" ht="12">
      <c r="A2" s="18" t="s">
        <v>42</v>
      </c>
      <c r="B2" s="1">
        <v>86.57541347106219</v>
      </c>
      <c r="C2">
        <v>86.22</v>
      </c>
    </row>
    <row r="3" spans="1:3" ht="12">
      <c r="A3" s="18" t="s">
        <v>43</v>
      </c>
      <c r="B3" s="1">
        <v>79.4124942655983</v>
      </c>
      <c r="C3">
        <v>79.22</v>
      </c>
    </row>
    <row r="4" spans="1:3" ht="12">
      <c r="A4" s="18" t="s">
        <v>44</v>
      </c>
      <c r="B4" s="1">
        <v>72.42484119804787</v>
      </c>
      <c r="C4">
        <v>72.1</v>
      </c>
    </row>
    <row r="5" spans="1:3" ht="12">
      <c r="A5" s="18" t="s">
        <v>45</v>
      </c>
      <c r="B5" s="1">
        <v>72.3522712168875</v>
      </c>
      <c r="C5">
        <v>72.1</v>
      </c>
    </row>
    <row r="6" spans="1:3" ht="12">
      <c r="A6" s="18" t="s">
        <v>46</v>
      </c>
      <c r="B6" s="1">
        <v>80.92178100877601</v>
      </c>
      <c r="C6">
        <v>80.75</v>
      </c>
    </row>
    <row r="7" spans="1:3" ht="12">
      <c r="A7" s="18" t="s">
        <v>47</v>
      </c>
      <c r="B7" s="1">
        <v>95.9596579386367</v>
      </c>
      <c r="C7">
        <v>95.96</v>
      </c>
    </row>
    <row r="8" spans="1:3" ht="12">
      <c r="A8" s="18" t="s">
        <v>48</v>
      </c>
      <c r="B8" s="1">
        <v>96.24898354046175</v>
      </c>
      <c r="C8">
        <v>96.35</v>
      </c>
    </row>
    <row r="9" spans="1:3" ht="12">
      <c r="A9" t="s">
        <v>49</v>
      </c>
      <c r="B9" s="1">
        <v>98.21344552822494</v>
      </c>
      <c r="C9">
        <v>98.41</v>
      </c>
    </row>
    <row r="10" spans="1:3" ht="12">
      <c r="A10" t="s">
        <v>57</v>
      </c>
      <c r="B10" s="1">
        <v>98.60827305194083</v>
      </c>
      <c r="C10">
        <v>98.71</v>
      </c>
    </row>
    <row r="11" spans="1:3" ht="12">
      <c r="A11" t="s">
        <v>50</v>
      </c>
      <c r="B11" s="1">
        <v>98.80608302797278</v>
      </c>
      <c r="C11">
        <v>98.61</v>
      </c>
    </row>
    <row r="12" spans="1:3" ht="12">
      <c r="A12" t="s">
        <v>51</v>
      </c>
      <c r="B12" s="1">
        <v>98.9050871191832</v>
      </c>
      <c r="C12">
        <v>98.91</v>
      </c>
    </row>
    <row r="13" spans="1:3" ht="12">
      <c r="A13" t="s">
        <v>52</v>
      </c>
      <c r="B13" s="1">
        <v>99.00419041288981</v>
      </c>
      <c r="C13">
        <v>99</v>
      </c>
    </row>
    <row r="14" spans="1:3" ht="12">
      <c r="A14" t="s">
        <v>53</v>
      </c>
      <c r="B14" s="1">
        <v>98.31136067601756</v>
      </c>
      <c r="C14">
        <v>98.51</v>
      </c>
    </row>
    <row r="15" spans="1:3" ht="12">
      <c r="A15" t="s">
        <v>54</v>
      </c>
      <c r="B15" s="1">
        <v>97.91801711906788</v>
      </c>
      <c r="C15">
        <v>98.31</v>
      </c>
    </row>
    <row r="16" spans="1:3" ht="12">
      <c r="A16" t="s">
        <v>55</v>
      </c>
      <c r="B16" s="1">
        <v>97.81970585690013</v>
      </c>
      <c r="C16">
        <v>98.31</v>
      </c>
    </row>
    <row r="17" spans="1:3" ht="12">
      <c r="A17" t="s">
        <v>56</v>
      </c>
      <c r="B17" s="1">
        <v>97.4272496648965</v>
      </c>
      <c r="C17">
        <v>97.72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Robert P. Johnson</cp:lastModifiedBy>
  <dcterms:created xsi:type="dcterms:W3CDTF">2005-02-02T04:38:13Z</dcterms:created>
  <dcterms:modified xsi:type="dcterms:W3CDTF">2005-02-04T08:16:55Z</dcterms:modified>
  <cp:category/>
  <cp:version/>
  <cp:contentType/>
  <cp:contentStatus/>
</cp:coreProperties>
</file>