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3770" windowHeight="4740" tabRatio="681" activeTab="0"/>
  </bookViews>
  <sheets>
    <sheet name="1. Intro and Overivew" sheetId="1" r:id="rId1"/>
    <sheet name="2. Mechanical Parts Tree" sheetId="2" r:id="rId2"/>
    <sheet name="3. EEE Assy Trees" sheetId="3" r:id="rId3"/>
    <sheet name="4. Mech GSE Parts Tree" sheetId="4" r:id="rId4"/>
    <sheet name="5. Parts List" sheetId="5" r:id="rId5"/>
  </sheets>
  <definedNames>
    <definedName name="_xlnm._FilterDatabase" localSheetId="1" hidden="1">'2. Mechanical Parts Tree'!$A$3:$AD$329</definedName>
    <definedName name="_xlnm._FilterDatabase" localSheetId="2" hidden="1">'3. EEE Assy Trees'!$A$3:$AD$218</definedName>
    <definedName name="_xlnm._FilterDatabase" localSheetId="3" hidden="1">'4. Mech GSE Parts Tree'!$A$3:$AD$120</definedName>
    <definedName name="Bias_Circuit_Assembly">'3. EEE Assy Trees'!$B$147</definedName>
    <definedName name="Bottom_Tray_Assembly" localSheetId="3">'4. Mech GSE Parts Tree'!#REF!</definedName>
    <definedName name="Bottom_Tray_Assembly">'2. Mechanical Parts Tree'!$B$116</definedName>
    <definedName name="Criteria1">#REF!</definedName>
    <definedName name="Criteria2">#REF!</definedName>
    <definedName name="Criteria3">#REF!</definedName>
    <definedName name="Database1">#REF!</definedName>
    <definedName name="Flex_Cable_Details">'3. EEE Assy Trees'!$B$5</definedName>
    <definedName name="Flex_Cables" localSheetId="3">'4. Mech GSE Parts Tree'!#REF!</definedName>
    <definedName name="Flex_Cables">'2. Mechanical Parts Tree'!$B$92</definedName>
    <definedName name="Ladder_Assembly">'3. EEE Assy Trees'!$B$140</definedName>
    <definedName name="Mechanical_Ground_Support_Equipment" localSheetId="3">'4. Mech GSE Parts Tree'!#REF!</definedName>
    <definedName name="Mechanical_Ground_Support_Equipment">'2. Mechanical Parts Tree'!#REF!</definedName>
    <definedName name="Mid_Tray_Heavy_Converter_Ass_y" localSheetId="3">'4. Mech GSE Parts Tree'!#REF!</definedName>
    <definedName name="Mid_Tray_Heavy_Converter_Ass_y">'2. Mechanical Parts Tree'!$B$292</definedName>
    <definedName name="Mid_Tray_No_Converter_Ass_y" localSheetId="3">'4. Mech GSE Parts Tree'!#REF!</definedName>
    <definedName name="Mid_Tray_No_Converter_Ass_y">'2. Mechanical Parts Tree'!$B$260</definedName>
    <definedName name="Mid_Tray_Regular_Converter_Ass_y" localSheetId="3">'4. Mech GSE Parts Tree'!#REF!</definedName>
    <definedName name="Mid_Tray_Regular_Converter_Ass_y">'2. Mechanical Parts Tree'!$B$227</definedName>
    <definedName name="PartsList">'5. Parts List'!$D$5:$AB$310</definedName>
    <definedName name="Phase">#REF!</definedName>
    <definedName name="Phase_list">#REF!</definedName>
    <definedName name="Pre_CDR">#REF!</definedName>
    <definedName name="Pre_PDR">#REF!</definedName>
    <definedName name="Pre_PRR">#REF!</definedName>
    <definedName name="_xlnm.Print_Area" localSheetId="0">'1. Intro and Overivew'!$B$2:$E$85</definedName>
    <definedName name="_xlnm.Print_Area" localSheetId="1">'2. Mechanical Parts Tree'!$B$1:$O$329</definedName>
    <definedName name="_xlnm.Print_Area" localSheetId="2">'3. EEE Assy Trees'!$B$1:$O$218</definedName>
    <definedName name="_xlnm.Print_Area" localSheetId="3">'4. Mech GSE Parts Tree'!$B$1:$O$120</definedName>
    <definedName name="_xlnm.Print_Area" localSheetId="4">'5. Parts List'!$D$1:$AB$310</definedName>
    <definedName name="_xlnm.Print_Titles" localSheetId="1">'2. Mechanical Parts Tree'!$B:$H,'2. Mechanical Parts Tree'!$1:$3</definedName>
    <definedName name="_xlnm.Print_Titles" localSheetId="2">'3. EEE Assy Trees'!$B:$H,'3. EEE Assy Trees'!$1:$3</definedName>
    <definedName name="_xlnm.Print_Titles" localSheetId="3">'4. Mech GSE Parts Tree'!$B:$H,'4. Mech GSE Parts Tree'!$1:$3</definedName>
    <definedName name="_xlnm.Print_Titles" localSheetId="4">'5. Parts List'!$D:$F,'5. Parts List'!$1:$3</definedName>
    <definedName name="TKR_Grid_Interface_Hardware" localSheetId="3">'4. Mech GSE Parts Tree'!#REF!</definedName>
    <definedName name="TKR_Grid_Interface_Hardware">'2. Mechanical Parts Tree'!$B$101</definedName>
    <definedName name="TKR_Ground_Configuration_Assembly">'4. Mech GSE Parts Tree'!$B$5</definedName>
    <definedName name="TKR_Lifting_Configuration_Assembly">'4. Mech GSE Parts Tree'!$B$72</definedName>
    <definedName name="TKR_Shipping_Configuration_Assembly">'4. Mech GSE Parts Tree'!$B$29</definedName>
    <definedName name="TKR_Survey_Configuration_Assembly">'4. Mech GSE Parts Tree'!$B$95</definedName>
    <definedName name="TKR_Thermal_Vacuum_Test_Configuration_Assembly">'4. Mech GSE Parts Tree'!$B$68</definedName>
    <definedName name="TKR_Vibe_Test_Configuration_Assembly">'4. Mech GSE Parts Tree'!$B$64</definedName>
    <definedName name="TMCM_Assemblies">'3. EEE Assy Trees'!$B$150</definedName>
    <definedName name="Top_Tray_Assembly" localSheetId="3">'4. Mech GSE Parts Tree'!#REF!</definedName>
    <definedName name="Top_Tray_Assembly">'2. Mechanical Parts Tree'!$B$183</definedName>
    <definedName name="Tower_Assembly" localSheetId="3">'4. Mech GSE Parts Tree'!#REF!</definedName>
    <definedName name="Tower_Assembly">'2. Mechanical Parts Tree'!$B$5</definedName>
    <definedName name="Tower_Top_Mount_and_Align_Hardware">'2. Mechanical Parts Tree'!$B$108</definedName>
    <definedName name="Z_1420EAB0_C122_4E90_8E6D_B0DF88F4AD31_.wvu.FilterData" localSheetId="1" hidden="1">'2. Mechanical Parts Tree'!$A$3:$AD$329</definedName>
    <definedName name="Z_1420EAB0_C122_4E90_8E6D_B0DF88F4AD31_.wvu.FilterData" localSheetId="2" hidden="1">'3. EEE Assy Trees'!$A$3:$AD$218</definedName>
    <definedName name="Z_1420EAB0_C122_4E90_8E6D_B0DF88F4AD31_.wvu.FilterData" localSheetId="3" hidden="1">'4. Mech GSE Parts Tree'!$A$3:$AD$120</definedName>
    <definedName name="Z_1420EAB0_C122_4E90_8E6D_B0DF88F4AD31_.wvu.FilterData" localSheetId="4" hidden="1">'5. Parts List'!$D$1:$AB$228</definedName>
    <definedName name="Z_1420EAB0_C122_4E90_8E6D_B0DF88F4AD31_.wvu.PrintArea" localSheetId="1" hidden="1">'2. Mechanical Parts Tree'!$B$1:$AD$329</definedName>
    <definedName name="Z_1420EAB0_C122_4E90_8E6D_B0DF88F4AD31_.wvu.PrintArea" localSheetId="2" hidden="1">'3. EEE Assy Trees'!$B$1:$AD$218</definedName>
    <definedName name="Z_1420EAB0_C122_4E90_8E6D_B0DF88F4AD31_.wvu.PrintArea" localSheetId="3" hidden="1">'4. Mech GSE Parts Tree'!$B$1:$AD$120</definedName>
    <definedName name="Z_1420EAB0_C122_4E90_8E6D_B0DF88F4AD31_.wvu.PrintArea" localSheetId="4" hidden="1">'5. Parts List'!$D$1:$AB$310</definedName>
    <definedName name="Z_1420EAB0_C122_4E90_8E6D_B0DF88F4AD31_.wvu.PrintTitles" localSheetId="1" hidden="1">'2. Mechanical Parts Tree'!$B:$H,'2. Mechanical Parts Tree'!$1:$3</definedName>
    <definedName name="Z_1420EAB0_C122_4E90_8E6D_B0DF88F4AD31_.wvu.PrintTitles" localSheetId="2" hidden="1">'3. EEE Assy Trees'!$B:$H,'3. EEE Assy Trees'!$1:$3</definedName>
    <definedName name="Z_1420EAB0_C122_4E90_8E6D_B0DF88F4AD31_.wvu.PrintTitles" localSheetId="3" hidden="1">'4. Mech GSE Parts Tree'!$B:$H,'4. Mech GSE Parts Tree'!$1:$3</definedName>
    <definedName name="Z_1420EAB0_C122_4E90_8E6D_B0DF88F4AD31_.wvu.PrintTitles" localSheetId="4" hidden="1">'5. Parts List'!$D:$F,'5. Parts List'!$1:$3</definedName>
    <definedName name="Z_37DB8DBF_3250_4BA9_B130_8C6D2004AB30_.wvu.FilterData" localSheetId="1" hidden="1">'2. Mechanical Parts Tree'!$A$3:$AD$329</definedName>
    <definedName name="Z_37DB8DBF_3250_4BA9_B130_8C6D2004AB30_.wvu.FilterData" localSheetId="2" hidden="1">'3. EEE Assy Trees'!$A$3:$AD$218</definedName>
    <definedName name="Z_37DB8DBF_3250_4BA9_B130_8C6D2004AB30_.wvu.FilterData" localSheetId="3" hidden="1">'4. Mech GSE Parts Tree'!$A$3:$AD$120</definedName>
    <definedName name="Z_37DB8DBF_3250_4BA9_B130_8C6D2004AB30_.wvu.FilterData" localSheetId="4" hidden="1">'5. Parts List'!$D$1:$AB$228</definedName>
    <definedName name="Z_37DB8DBF_3250_4BA9_B130_8C6D2004AB30_.wvu.PrintArea" localSheetId="1" hidden="1">'2. Mechanical Parts Tree'!$B$1:$AD$329</definedName>
    <definedName name="Z_37DB8DBF_3250_4BA9_B130_8C6D2004AB30_.wvu.PrintArea" localSheetId="2" hidden="1">'3. EEE Assy Trees'!$B$1:$AD$218</definedName>
    <definedName name="Z_37DB8DBF_3250_4BA9_B130_8C6D2004AB30_.wvu.PrintArea" localSheetId="3" hidden="1">'4. Mech GSE Parts Tree'!$B$1:$AD$120</definedName>
    <definedName name="Z_37DB8DBF_3250_4BA9_B130_8C6D2004AB30_.wvu.PrintArea" localSheetId="4" hidden="1">'5. Parts List'!$D$1:$AB$310</definedName>
    <definedName name="Z_37DB8DBF_3250_4BA9_B130_8C6D2004AB30_.wvu.PrintTitles" localSheetId="1" hidden="1">'2. Mechanical Parts Tree'!$B:$H,'2. Mechanical Parts Tree'!$1:$3</definedName>
    <definedName name="Z_37DB8DBF_3250_4BA9_B130_8C6D2004AB30_.wvu.PrintTitles" localSheetId="2" hidden="1">'3. EEE Assy Trees'!$B:$H,'3. EEE Assy Trees'!$1:$3</definedName>
    <definedName name="Z_37DB8DBF_3250_4BA9_B130_8C6D2004AB30_.wvu.PrintTitles" localSheetId="3" hidden="1">'4. Mech GSE Parts Tree'!$B:$H,'4. Mech GSE Parts Tree'!$1:$3</definedName>
    <definedName name="Z_37DB8DBF_3250_4BA9_B130_8C6D2004AB30_.wvu.PrintTitles" localSheetId="4" hidden="1">'5. Parts List'!$D:$F,'5. Parts List'!$1:$3</definedName>
  </definedNames>
  <calcPr fullCalcOnLoad="1"/>
</workbook>
</file>

<file path=xl/sharedStrings.xml><?xml version="1.0" encoding="utf-8"?>
<sst xmlns="http://schemas.openxmlformats.org/spreadsheetml/2006/main" count="3232" uniqueCount="765">
  <si>
    <t>LAT-DS-00077</t>
  </si>
  <si>
    <t>LAT-DS-00368</t>
  </si>
  <si>
    <t>LAT-DS-00791</t>
  </si>
  <si>
    <t>LAT-DS-00792</t>
  </si>
  <si>
    <t>Flex Cables</t>
  </si>
  <si>
    <t>LAT-DS-00718</t>
  </si>
  <si>
    <t>LAT-DS-00592</t>
  </si>
  <si>
    <t>LAT-DS-00094</t>
  </si>
  <si>
    <t>N/A</t>
  </si>
  <si>
    <t>LAT-DS-00594</t>
  </si>
  <si>
    <t>1210B563K251YHTM</t>
  </si>
  <si>
    <t>SLAC</t>
  </si>
  <si>
    <t>SMDC014-2</t>
  </si>
  <si>
    <t>M55342M02B12K0R</t>
  </si>
  <si>
    <t>M55342M02B39K0R</t>
  </si>
  <si>
    <t>M55342M02B100DR</t>
  </si>
  <si>
    <t>D55342M07B270KR</t>
  </si>
  <si>
    <t>M55342M02B680KR</t>
  </si>
  <si>
    <t>TBD</t>
  </si>
  <si>
    <t>Pitch Adapter</t>
  </si>
  <si>
    <t>LAT-DS-00370</t>
  </si>
  <si>
    <t>NAS723CE100-120</t>
  </si>
  <si>
    <t>Omnetics A8485-001</t>
  </si>
  <si>
    <t>SLAC P.O. #</t>
  </si>
  <si>
    <t>Shipping Status</t>
  </si>
  <si>
    <t>Work Order #</t>
  </si>
  <si>
    <t>Disposition</t>
  </si>
  <si>
    <t>Quantity Ordered</t>
  </si>
  <si>
    <t>LAT-DS-00722</t>
  </si>
  <si>
    <t>LAT-DS-00051</t>
  </si>
  <si>
    <t>LAT-DS-00422</t>
  </si>
  <si>
    <t>LAT-DS-01804</t>
  </si>
  <si>
    <t>LAT-DS-02090</t>
  </si>
  <si>
    <t>LAT-DS-00050</t>
  </si>
  <si>
    <t>LAT-DS-00074</t>
  </si>
  <si>
    <t>LAT-DS-00800</t>
  </si>
  <si>
    <t>LAT-DS-02616</t>
  </si>
  <si>
    <t>LAT-DS-02617</t>
  </si>
  <si>
    <t>LAT-DS-01905</t>
  </si>
  <si>
    <t xml:space="preserve">LAT-DS-00074 </t>
  </si>
  <si>
    <t>LAT-DS-02206</t>
  </si>
  <si>
    <t>LAT-DS-01919</t>
  </si>
  <si>
    <t>LAT-DS-00075</t>
  </si>
  <si>
    <t>LAT-DS-00801</t>
  </si>
  <si>
    <t>LAT-DS-02609</t>
  </si>
  <si>
    <t>LAT-DS-02610</t>
  </si>
  <si>
    <t>LAT-DS-01906</t>
  </si>
  <si>
    <t>LAT-DS-01907</t>
  </si>
  <si>
    <t>LAT-DS-01903</t>
  </si>
  <si>
    <t>LAT-DS-01904</t>
  </si>
  <si>
    <t>LAT-DS-01803</t>
  </si>
  <si>
    <t>LAT-DS-01921</t>
  </si>
  <si>
    <t>Rev</t>
  </si>
  <si>
    <t xml:space="preserve">Title / Description </t>
  </si>
  <si>
    <t>Status</t>
  </si>
  <si>
    <t>at SLAC</t>
  </si>
  <si>
    <t>at INFN</t>
  </si>
  <si>
    <t>LAT-DS-02723</t>
  </si>
  <si>
    <t>LAT-DS-02922</t>
  </si>
  <si>
    <t>LAT-DS-00192</t>
  </si>
  <si>
    <t>LAT-DS-02786</t>
  </si>
  <si>
    <t>LAT-DS-03041</t>
  </si>
  <si>
    <t>LAT-DS-03083</t>
  </si>
  <si>
    <t>OK for Flight</t>
  </si>
  <si>
    <t>TKR-Grid Interface Hardware</t>
  </si>
  <si>
    <t>BOM #</t>
  </si>
  <si>
    <t>Updated:</t>
  </si>
  <si>
    <t>Spares</t>
  </si>
  <si>
    <t>Ship Date</t>
  </si>
  <si>
    <t>Rec'd at SLAC</t>
  </si>
  <si>
    <t>Shipper #</t>
  </si>
  <si>
    <t>Rec'd at INFN</t>
  </si>
  <si>
    <t>Status Date</t>
  </si>
  <si>
    <t>H'Ware Need Dates</t>
  </si>
  <si>
    <t>H'Ware Order Status</t>
  </si>
  <si>
    <t>NCR
 (if any)</t>
  </si>
  <si>
    <t>Qty Needed</t>
  </si>
  <si>
    <t>LAT-DS-02377</t>
  </si>
  <si>
    <t>LAT-DS-00584</t>
  </si>
  <si>
    <t>LAT-DS-02378</t>
  </si>
  <si>
    <t>LAT-DS-00723</t>
  </si>
  <si>
    <t>LAT-DS-02379</t>
  </si>
  <si>
    <t>LAT-DS-00724</t>
  </si>
  <si>
    <t>LAT-DS-02380</t>
  </si>
  <si>
    <t>LAT-DS-00725</t>
  </si>
  <si>
    <t>LAT-DS-02381</t>
  </si>
  <si>
    <t>LAT-DS-00726</t>
  </si>
  <si>
    <t>LAT-DS-02382</t>
  </si>
  <si>
    <t>LAT-DS-00727</t>
  </si>
  <si>
    <t>LAT-DS-02383</t>
  </si>
  <si>
    <t>LAT-DS-00728</t>
  </si>
  <si>
    <t>LAT-DS-02384</t>
  </si>
  <si>
    <t>LAT-DS-00729</t>
  </si>
  <si>
    <t>LAT-DS-03183</t>
  </si>
  <si>
    <t>LAT-DS-03184</t>
  </si>
  <si>
    <t>LAT-DS-03185</t>
  </si>
  <si>
    <t>LAT-DS-03186</t>
  </si>
  <si>
    <t>LAT-DS-03187</t>
  </si>
  <si>
    <t>LAT-DS-03188</t>
  </si>
  <si>
    <t>LAT-DS-03189</t>
  </si>
  <si>
    <t>LAT-DS-03190</t>
  </si>
  <si>
    <t>LAT-DS-03031</t>
  </si>
  <si>
    <t>LAT-DS-03039</t>
  </si>
  <si>
    <t>LAT-DS-03040</t>
  </si>
  <si>
    <t>Stiffener Adhesive Preform</t>
  </si>
  <si>
    <t>LAT-DS-00148</t>
  </si>
  <si>
    <t>LAT-DS-00139</t>
  </si>
  <si>
    <t>LAT-DS-00092</t>
  </si>
  <si>
    <t>LAT-DS-00140</t>
  </si>
  <si>
    <t>LAT-DS-00093</t>
  </si>
  <si>
    <t>LAT-DS-02608</t>
  </si>
  <si>
    <t>LAT-DS-00049</t>
  </si>
  <si>
    <t>LAT-DS-00596</t>
  </si>
  <si>
    <t>LAT-DS-02923</t>
  </si>
  <si>
    <t>LAT-DS-00647</t>
  </si>
  <si>
    <t>LAT-DS-00617</t>
  </si>
  <si>
    <t>LAT-DS-00618</t>
  </si>
  <si>
    <t>LAT-DS-00207</t>
  </si>
  <si>
    <t>LAT-DS-00764</t>
  </si>
  <si>
    <t>LAT-DS-00356</t>
  </si>
  <si>
    <t>LAT-DS-00197</t>
  </si>
  <si>
    <t>LAT-DS-00357</t>
  </si>
  <si>
    <t>LAT-DS-00196</t>
  </si>
  <si>
    <t>LAT-DS-00198</t>
  </si>
  <si>
    <t>LAT-DS-00199</t>
  </si>
  <si>
    <t>LAT-DS-02112</t>
  </si>
  <si>
    <t>LAT-DS-00898</t>
  </si>
  <si>
    <t>LAT-DS-00747</t>
  </si>
  <si>
    <t>LAT-DS-00899</t>
  </si>
  <si>
    <t>LAT-DS-01984</t>
  </si>
  <si>
    <t>LAT-DS-00130</t>
  </si>
  <si>
    <t>LAT-DS-00180</t>
  </si>
  <si>
    <t>LAT-DS-00277</t>
  </si>
  <si>
    <t>LAT-DS-01272</t>
  </si>
  <si>
    <t>LAT-DS-01273</t>
  </si>
  <si>
    <t>LAT-DS-00303</t>
  </si>
  <si>
    <t>LAT-DS-00304</t>
  </si>
  <si>
    <t>LAT-DS-00909</t>
  </si>
  <si>
    <t>Document Status from LAT Docs</t>
  </si>
  <si>
    <t>LAT-DS-02203</t>
  </si>
  <si>
    <t>LAT-DS-01271</t>
  </si>
  <si>
    <t>LAT-DS-00305</t>
  </si>
  <si>
    <t>LAT-DS-01274</t>
  </si>
  <si>
    <t>LAT-DS-00306</t>
  </si>
  <si>
    <t>LAT-DS-00181</t>
  </si>
  <si>
    <t>In Work</t>
  </si>
  <si>
    <t>Signed Off</t>
  </si>
  <si>
    <t>LAT-DS-02787</t>
  </si>
  <si>
    <t>LAT-DS-02788</t>
  </si>
  <si>
    <t>LAT-DS-02789</t>
  </si>
  <si>
    <t>LAT-DS-02790</t>
  </si>
  <si>
    <t>LAT-DS-02791</t>
  </si>
  <si>
    <t>LAT-DS-02792</t>
  </si>
  <si>
    <t>LAT-DS-02793</t>
  </si>
  <si>
    <t>In-Work</t>
  </si>
  <si>
    <t>18% Converter</t>
  </si>
  <si>
    <t>Face Sheet Bottom</t>
  </si>
  <si>
    <t>Face Sheet Top</t>
  </si>
  <si>
    <t>Grounding Tube</t>
  </si>
  <si>
    <t>3% Converter</t>
  </si>
  <si>
    <t>Closeout Frame Insert</t>
  </si>
  <si>
    <t>STRL Closeout Wall</t>
  </si>
  <si>
    <t>3mm Insert</t>
  </si>
  <si>
    <t>MCM Closeout Wall</t>
  </si>
  <si>
    <t>Bias Plane Board</t>
  </si>
  <si>
    <t>3-Blade Narrow Span Side Flexure</t>
  </si>
  <si>
    <t>Dowel Pin</t>
  </si>
  <si>
    <t>Corner Bracket RH</t>
  </si>
  <si>
    <t>Corner BRKT Flex Assy. RH</t>
  </si>
  <si>
    <t>Corner Bracket LH</t>
  </si>
  <si>
    <t>MCM Closeout Wall M55J Detail-B</t>
  </si>
  <si>
    <t>MCM Closeout Wall M55J Detail-A</t>
  </si>
  <si>
    <t>Sidewall -X  Assembly</t>
  </si>
  <si>
    <t>Tall TMCM Assembly</t>
  </si>
  <si>
    <t>Short TMCM Assembly</t>
  </si>
  <si>
    <t>Ladder Assembly</t>
  </si>
  <si>
    <t>Bias Circuit Assembly</t>
  </si>
  <si>
    <t>MCM Closeout Wall Assembly</t>
  </si>
  <si>
    <t>Signed-Off</t>
  </si>
  <si>
    <t>LAT-DS-01627</t>
  </si>
  <si>
    <t>Shoulder Stud</t>
  </si>
  <si>
    <t>Heat Strap Tie Down Strap</t>
  </si>
  <si>
    <t>Connector Adhesive Preform</t>
  </si>
  <si>
    <t>Offline</t>
  </si>
  <si>
    <t>Release Date</t>
  </si>
  <si>
    <t>Disposition/Comments/Date</t>
  </si>
  <si>
    <t xml:space="preserve">M2.5 X 0.45 X 14.1 LG Insert  </t>
  </si>
  <si>
    <t>Bottom Tray Face Sheet Top</t>
  </si>
  <si>
    <t>Bottom Tray Face Sheet Bottom</t>
  </si>
  <si>
    <t>Yes</t>
  </si>
  <si>
    <t>Bottom Tray Assembly</t>
  </si>
  <si>
    <t>Top Tray Assy with Payload</t>
  </si>
  <si>
    <t xml:space="preserve">Top Tray Top Face Sheet </t>
  </si>
  <si>
    <t xml:space="preserve">Top Tray Bottom Face Sheet </t>
  </si>
  <si>
    <t>STRL Closeout Wall Assy</t>
  </si>
  <si>
    <t>Bottom Tray Mech. Assy</t>
  </si>
  <si>
    <t>Corner BRKT Flex Assy LH</t>
  </si>
  <si>
    <t>Pin Retainer</t>
  </si>
  <si>
    <t>3-Blade Wide Span Side Flexure</t>
  </si>
  <si>
    <t>Top Tray Mechanical Assembly</t>
  </si>
  <si>
    <t>T</t>
  </si>
  <si>
    <t>SA</t>
  </si>
  <si>
    <t>Structural Closeout Wall Assy </t>
  </si>
  <si>
    <t>MCM Closeout Wall Assy</t>
  </si>
  <si>
    <t>Mid Tray Assy Face Sheet Top</t>
  </si>
  <si>
    <t>Mid Tray Assy Face Sheet Bottom</t>
  </si>
  <si>
    <t>PF</t>
  </si>
  <si>
    <t>Hex Bushing</t>
  </si>
  <si>
    <t>LAT-DS-00417</t>
  </si>
  <si>
    <t>Next Assy</t>
  </si>
  <si>
    <t>3-Blade Corner Flexure</t>
  </si>
  <si>
    <t>Tracker Module Assembly</t>
  </si>
  <si>
    <t>TKR Outline Drawing</t>
  </si>
  <si>
    <t>NCR 
(if any)</t>
  </si>
  <si>
    <t>Drop Ship</t>
  </si>
  <si>
    <t>?</t>
  </si>
  <si>
    <t>YS90A/BTCY-1.6 &amp; K13D</t>
  </si>
  <si>
    <t>NuSil CV15-2500</t>
  </si>
  <si>
    <t>NuSil CV-2500</t>
  </si>
  <si>
    <t>Redux 312 UL</t>
  </si>
  <si>
    <t>Nusil CV 1142</t>
  </si>
  <si>
    <t>FM-73M</t>
  </si>
  <si>
    <t>NuSil CV-2502</t>
  </si>
  <si>
    <t>Epo-Tek EP110-LV (now E4110-LV)</t>
  </si>
  <si>
    <t>Epoxi-Patch Kit  0151</t>
  </si>
  <si>
    <t>CAB-O-SIL</t>
  </si>
  <si>
    <t>Hysol EA-934NA</t>
  </si>
  <si>
    <t>Cytec BR-127</t>
  </si>
  <si>
    <t>Brady B-457</t>
  </si>
  <si>
    <t>MT</t>
  </si>
  <si>
    <t xml:space="preserve">Lexan 500 </t>
  </si>
  <si>
    <t>Epo-Tek  E4110-LV</t>
  </si>
  <si>
    <t>Hysol EA 9323</t>
  </si>
  <si>
    <t>Hysol EA 9394</t>
  </si>
  <si>
    <t>encapsulant dam</t>
  </si>
  <si>
    <t>Adhesive</t>
  </si>
  <si>
    <t>Thickening agent</t>
  </si>
  <si>
    <t>MJ4 A-286 CRES</t>
  </si>
  <si>
    <t>Sidewall Screws</t>
  </si>
  <si>
    <t>Thermal Strap</t>
  </si>
  <si>
    <t>PP</t>
  </si>
  <si>
    <t xml:space="preserve">AEROGLAZE Z306 </t>
  </si>
  <si>
    <t>AEROGLAZE 9958</t>
  </si>
  <si>
    <t>25 ea. 50 ml</t>
  </si>
  <si>
    <t>7 ea. 6 oz. Tubes</t>
  </si>
  <si>
    <t>2 ea. 500 grams</t>
  </si>
  <si>
    <t>1 ea. 500 gram</t>
  </si>
  <si>
    <t>42374 &amp; 44912</t>
  </si>
  <si>
    <t>1ea. 500gm &amp; 2ea. 500gm</t>
  </si>
  <si>
    <t>8 Pints</t>
  </si>
  <si>
    <t>AEROGLAZE 9924</t>
  </si>
  <si>
    <t>4 Pints</t>
  </si>
  <si>
    <t>S.S. 302 MJ2.5 100 Degree</t>
  </si>
  <si>
    <t>3M 2216 B/A Grey</t>
  </si>
  <si>
    <t>Structural Adhesive</t>
  </si>
  <si>
    <t>Film Adhesive</t>
  </si>
  <si>
    <t>Hysol EA9309.2NA</t>
  </si>
  <si>
    <t>Al 99%, Si 1%</t>
  </si>
  <si>
    <t xml:space="preserve">Aluminum Honeycomb core material </t>
  </si>
  <si>
    <t>Side Wall Fastener</t>
  </si>
  <si>
    <t>Converter  Alloy Tungsten</t>
  </si>
  <si>
    <t>MIL-G-9954</t>
  </si>
  <si>
    <t xml:space="preserve">Glass Beads .005"-.007" </t>
  </si>
  <si>
    <t>MCM Closeout Wall Assy </t>
  </si>
  <si>
    <t>MCM Closeout Wall</t>
  </si>
  <si>
    <t>M4 X 8.86 LG Insert </t>
  </si>
  <si>
    <t>M4 X 13.12 LG Insert</t>
  </si>
  <si>
    <t>Structural Closeout Wall</t>
  </si>
  <si>
    <t>Obsolete</t>
  </si>
  <si>
    <t xml:space="preserve">M2.5 X 9.96 LG Insert  </t>
  </si>
  <si>
    <t>Sidewall -X Fabrication</t>
  </si>
  <si>
    <t>Sidewall +X Assembly</t>
  </si>
  <si>
    <t xml:space="preserve">Sidewall +X Fabrication </t>
  </si>
  <si>
    <t>Sidewall Washer 2.5mm</t>
  </si>
  <si>
    <t>Sidewall Washer 4mm</t>
  </si>
  <si>
    <t>Sidewall -Y Assembly</t>
  </si>
  <si>
    <t xml:space="preserve">Sidewall -Y Fabrication </t>
  </si>
  <si>
    <t xml:space="preserve">Sidewall +Y Fabrication </t>
  </si>
  <si>
    <t>Sidewall +Y Assembly</t>
  </si>
  <si>
    <t>Hysol M-9-N</t>
  </si>
  <si>
    <t xml:space="preserve">AMS 5732H </t>
  </si>
  <si>
    <t>Epoxy Ink White</t>
  </si>
  <si>
    <t>YSH50/RS-3</t>
  </si>
  <si>
    <t>60%+/- 4% Fiber Volume</t>
  </si>
  <si>
    <t>M55J/CE3</t>
  </si>
  <si>
    <t>Carbon Fiber Composite, Resin Content 31+/- 2%</t>
  </si>
  <si>
    <t>Tray Closeouts</t>
  </si>
  <si>
    <t xml:space="preserve">Hysol 10-105 </t>
  </si>
  <si>
    <t>Dwg Link</t>
  </si>
  <si>
    <t>Type</t>
  </si>
  <si>
    <t xml:space="preserve">Doc / Part # </t>
  </si>
  <si>
    <t>Lvl</t>
  </si>
  <si>
    <t>NAS 1352N06-10</t>
  </si>
  <si>
    <t xml:space="preserve">K-1750 </t>
  </si>
  <si>
    <t>Solithane 113/300</t>
  </si>
  <si>
    <t>Thread Lock</t>
  </si>
  <si>
    <t>AMS-T-9046/9047</t>
  </si>
  <si>
    <t>6Al4V Titanium</t>
  </si>
  <si>
    <t>Structural Closeout Wall Assy</t>
  </si>
  <si>
    <t>Film Adhesive (core to face sheet)</t>
  </si>
  <si>
    <t>Top Tray Assembly</t>
  </si>
  <si>
    <t>#</t>
  </si>
  <si>
    <t>Struc Closeout Wall M55J Detail -A</t>
  </si>
  <si>
    <t>Struc Closeout Wall M55J Detail -B</t>
  </si>
  <si>
    <t>Flt Dsn</t>
  </si>
  <si>
    <t>Allcomp 3D Carbon-Carbon</t>
  </si>
  <si>
    <t>Chomerics Cho-Foil CCJ</t>
  </si>
  <si>
    <t>Aluminum Tape (EMI)</t>
  </si>
  <si>
    <t>AMS 5732H CRES A 286</t>
  </si>
  <si>
    <t>A 286 CRES</t>
  </si>
  <si>
    <t>ASTM A240</t>
  </si>
  <si>
    <t>CRES 316 Stainless Steel</t>
  </si>
  <si>
    <t>ASTM A276</t>
  </si>
  <si>
    <t>NA0070-40008</t>
  </si>
  <si>
    <t>CRES A 286 MJ4 x 0.7 x 8mm 100 Deg. Flush Head</t>
  </si>
  <si>
    <t>Corrosion Inhibiting Primer</t>
  </si>
  <si>
    <t xml:space="preserve">Aluminum 1145-H19 0.025 UM EMI Sidewall Foil </t>
  </si>
  <si>
    <t xml:space="preserve">Hysol M-0-N/CAT B-3 </t>
  </si>
  <si>
    <t>Epoxy Ink Black or White</t>
  </si>
  <si>
    <t>CRES A 286 MJ2.5 x 0.45 x 8mm 120 Deg. Flush Head Torx-Plus</t>
  </si>
  <si>
    <t>AMS 5735</t>
  </si>
  <si>
    <t>CRES A 286 6-32 UNC x 5/8 IN SHCS</t>
  </si>
  <si>
    <t xml:space="preserve">Conductive Silicone Adhesive </t>
  </si>
  <si>
    <t>Sidewall Material</t>
  </si>
  <si>
    <t>EE</t>
  </si>
  <si>
    <t>LAT-DS-02049</t>
  </si>
  <si>
    <t>Readout Flex Cable Schematic</t>
  </si>
  <si>
    <t>LAT-DS-00026</t>
  </si>
  <si>
    <t>GLAST 2000 SSD</t>
  </si>
  <si>
    <t>Short MCM PWB</t>
  </si>
  <si>
    <t>Tall MCM PWB</t>
  </si>
  <si>
    <t>LAT-DS-00133</t>
  </si>
  <si>
    <t>Short MCM PWB Gerber</t>
  </si>
  <si>
    <t>LAT-DS-01641</t>
  </si>
  <si>
    <t>Pitch Adapter Gerber</t>
  </si>
  <si>
    <t>LAT-DS-00389</t>
  </si>
  <si>
    <t>GTFE IC</t>
  </si>
  <si>
    <t>LAT-DS-00811</t>
  </si>
  <si>
    <t>GTFE IC Schematic</t>
  </si>
  <si>
    <t>LAT-DS-00893</t>
  </si>
  <si>
    <t>GTRC IC</t>
  </si>
  <si>
    <t>LAT-DS-00813</t>
  </si>
  <si>
    <t>GTRC IC VHDL</t>
  </si>
  <si>
    <t>800 &amp; 50</t>
  </si>
  <si>
    <t xml:space="preserve">3/26/04 (42) </t>
  </si>
  <si>
    <t>C-0 Bent Assembly</t>
  </si>
  <si>
    <t>C-0 Flat Assembly</t>
  </si>
  <si>
    <t>C-1 Bent Assembly</t>
  </si>
  <si>
    <t>C-2 Bent Assembly</t>
  </si>
  <si>
    <t>C-3 Bent Assembly</t>
  </si>
  <si>
    <t>C-4 Bent Assembly</t>
  </si>
  <si>
    <t>C-5 Bent Assembly</t>
  </si>
  <si>
    <t>C-6 Bent Assembly</t>
  </si>
  <si>
    <t>C-7 Bent Assembly</t>
  </si>
  <si>
    <t>C-1 Flat Assembly</t>
  </si>
  <si>
    <t>C-3 Flat Assembly</t>
  </si>
  <si>
    <t>C-2 Flat Assembly</t>
  </si>
  <si>
    <t>C-4 Flat Assembly</t>
  </si>
  <si>
    <t>C-5 Flat Assembly</t>
  </si>
  <si>
    <t>C-6 Flat Assembly</t>
  </si>
  <si>
    <t>C-7 Flat Assembly</t>
  </si>
  <si>
    <t>Inner Eccentric Cone</t>
  </si>
  <si>
    <t>Outer Eccentric Cone</t>
  </si>
  <si>
    <t>Installation Shims</t>
  </si>
  <si>
    <t>LAT-DS-03506</t>
  </si>
  <si>
    <t>LAT-DS-03504</t>
  </si>
  <si>
    <t xml:space="preserve">Bottom Tray Honeycomb Core  </t>
  </si>
  <si>
    <t>LAT-DS-03538</t>
  </si>
  <si>
    <t>LAT-DS-03539</t>
  </si>
  <si>
    <t>M4 x 5.75 LG Insert</t>
  </si>
  <si>
    <t>M2.5 x 7.5 LG Insert</t>
  </si>
  <si>
    <t xml:space="preserve">TBD </t>
  </si>
  <si>
    <t>Black Polyurethane Paint</t>
  </si>
  <si>
    <t>Primer for Z 306 Paint</t>
  </si>
  <si>
    <t>Thinner for Z 306 Paint</t>
  </si>
  <si>
    <t>C-0 PWB Master Layout</t>
  </si>
  <si>
    <t xml:space="preserve">Cable Stiffener </t>
  </si>
  <si>
    <t>C-1 PWB Master Layout</t>
  </si>
  <si>
    <t>C-2 PWB Master Layout</t>
  </si>
  <si>
    <t>C-3 PWB Master Layout</t>
  </si>
  <si>
    <t>C-4 PWB Master Layout</t>
  </si>
  <si>
    <t>C-5 PWB Master Layout</t>
  </si>
  <si>
    <t>C-6 PWB Master Layout</t>
  </si>
  <si>
    <t>C-7 PWB Master Layout</t>
  </si>
  <si>
    <t>LAT-DS-03488</t>
  </si>
  <si>
    <t>Closeout Corner Pin</t>
  </si>
  <si>
    <t>TMCM Mounting Pin</t>
  </si>
  <si>
    <t>Pending Sign-Off</t>
  </si>
  <si>
    <t>GSFC Pending</t>
  </si>
  <si>
    <t>GSFC Approved</t>
  </si>
  <si>
    <t>LAT-DS-03509</t>
  </si>
  <si>
    <t>Grid Simulator Plate</t>
  </si>
  <si>
    <t>4/21 1st draft in works</t>
  </si>
  <si>
    <t>LAT-DS-00681</t>
  </si>
  <si>
    <t>Flex Circuit Bending Tool</t>
  </si>
  <si>
    <t>Eccentric Cone Adjusting Tool</t>
  </si>
  <si>
    <t>Eccentric Cone Adjustment Protractor</t>
  </si>
  <si>
    <t>Supplied by</t>
  </si>
  <si>
    <t>INFN/Plyform</t>
  </si>
  <si>
    <t>INFN</t>
  </si>
  <si>
    <t>LAT-DS-03505</t>
  </si>
  <si>
    <t>Tower Installation Kit</t>
  </si>
  <si>
    <t>LAT-DS-02346</t>
  </si>
  <si>
    <t>Packing Assembly</t>
  </si>
  <si>
    <t>Outer Shipping Container</t>
  </si>
  <si>
    <t>PAMG-XR1-3.0-3/8-002-P-5056</t>
  </si>
  <si>
    <t>PAMG-XR1-1.0-3/8-007-P-5056</t>
  </si>
  <si>
    <t>10 Rolls</t>
  </si>
  <si>
    <t>Credit Card</t>
  </si>
  <si>
    <t>1 Gallon</t>
  </si>
  <si>
    <t>LAT-DS-03037</t>
  </si>
  <si>
    <t>Flex Cable Stiffener Gerber File</t>
  </si>
  <si>
    <t>LAT-DS-03309</t>
  </si>
  <si>
    <t>Upper Cable Restraint</t>
  </si>
  <si>
    <t>Work Authorization</t>
  </si>
  <si>
    <t>OK to Procure Mat'l</t>
  </si>
  <si>
    <t>INFN to check if they have this material</t>
  </si>
  <si>
    <t>Auth for Flight Prod</t>
  </si>
  <si>
    <t>In release cycle</t>
  </si>
  <si>
    <t>Not started</t>
  </si>
  <si>
    <t>Hold Production</t>
  </si>
  <si>
    <t>LAT-DS-00334</t>
  </si>
  <si>
    <t>LAT-DS-00336</t>
  </si>
  <si>
    <t>LAT-DS-00337</t>
  </si>
  <si>
    <t>LAT-DS-00338</t>
  </si>
  <si>
    <t>LAT-DS-00339</t>
  </si>
  <si>
    <t>LAT-DS-00340</t>
  </si>
  <si>
    <t>LAT-DS-00341</t>
  </si>
  <si>
    <t>C-0 Flex Cable Gerber File</t>
  </si>
  <si>
    <t>C-1 Flex Cable Gerber File</t>
  </si>
  <si>
    <t>C-2 Flex Cable Gerber File</t>
  </si>
  <si>
    <t>C-3 Flex Cable Gerber File</t>
  </si>
  <si>
    <t>C-4 Flex Cable Gerber File</t>
  </si>
  <si>
    <t>C-5 Flex Cable Gerber File</t>
  </si>
  <si>
    <t>C-6 Flex Cable Gerber File</t>
  </si>
  <si>
    <t>C-7 Flex Cable Gerber File</t>
  </si>
  <si>
    <t>No longer to be used.</t>
  </si>
  <si>
    <t>Electrical Ground Support Equipment</t>
  </si>
  <si>
    <t>Assembly Fixtures</t>
  </si>
  <si>
    <t>CDR01BX332 BKSR TM</t>
  </si>
  <si>
    <t>CAP, 3.3NF, 100V, AVNET</t>
  </si>
  <si>
    <t>CWR09CC475KBB/TR</t>
  </si>
  <si>
    <t>CAP 4.7uF, 4V VISHAY SPRAGUE</t>
  </si>
  <si>
    <t>CAP 56NF, 250V, NOVACAP</t>
  </si>
  <si>
    <t>POLYSWITCH 0.3 AMP, TYCO/RAYCHEM</t>
  </si>
  <si>
    <t>H0505CPX000</t>
  </si>
  <si>
    <t>RES, 0 OHMS, 5%, SOTA</t>
  </si>
  <si>
    <t>RES, 12K 5%, SOTA</t>
  </si>
  <si>
    <t>TELEDYNE #7261685-1</t>
  </si>
  <si>
    <t>HYSOL FP4451, DIE ENCAPSULANT DAM</t>
  </si>
  <si>
    <t>RES, 270K 5%, SOTA</t>
  </si>
  <si>
    <t>RES, 680K 5%, SOTA</t>
  </si>
  <si>
    <t>CWR09CC685KBB/TR</t>
  </si>
  <si>
    <t>CAP, 6.8UF, 4V, VISHAY SPRAGUE</t>
  </si>
  <si>
    <t>M1X0.25 X 0.120" LG FLAT HD CS, SST</t>
  </si>
  <si>
    <t>TELEDYNE #7261679-1</t>
  </si>
  <si>
    <t>SCOTCHWELD 1838 B/A, EPOXY, GREEN</t>
  </si>
  <si>
    <t>TELEDYNE #7261693-1</t>
  </si>
  <si>
    <t>HYSOL FP4450, DIE ENCAPSULANT</t>
  </si>
  <si>
    <t>TELEDYNE #7258290</t>
  </si>
  <si>
    <t>EPO-TEK H20E, DIE ATTACH, EPOXY</t>
  </si>
  <si>
    <t>TELEDYNE #7506502</t>
  </si>
  <si>
    <t>SOLDER WIRE</t>
  </si>
  <si>
    <t>TELEDYNE #7506598</t>
  </si>
  <si>
    <t>SN62, SOLDER PASTE</t>
  </si>
  <si>
    <t>OMNETICS A8597-001</t>
  </si>
  <si>
    <t>CONNECTOR SAVER, 37 PIN</t>
  </si>
  <si>
    <t>TELEDYNE #7261633 &amp; TELEDYNE #7261638</t>
  </si>
  <si>
    <t>HUMISEAL 1A2O, CONFORMAL COATING</t>
  </si>
  <si>
    <t>LAT-DS-00543</t>
  </si>
  <si>
    <t>TMCM STORAGE BASE</t>
  </si>
  <si>
    <t>LAT-DS-00544</t>
  </si>
  <si>
    <t>TMCM STORAGE COVER</t>
  </si>
  <si>
    <t>BN7.16C40SHC/912</t>
  </si>
  <si>
    <t>M1.6 X 0.45 X 4 MM SHCS ALLOY STL 12.9</t>
  </si>
  <si>
    <t>MGSE, not flight</t>
  </si>
  <si>
    <t>EGSE, not flight</t>
  </si>
  <si>
    <t>Tall MCM PWB Gerber Files</t>
  </si>
  <si>
    <t>Omnetics A8486-001</t>
  </si>
  <si>
    <t>M55342M02B200DR</t>
  </si>
  <si>
    <t>Teledyne</t>
  </si>
  <si>
    <t>Tray Vibration Fixture</t>
  </si>
  <si>
    <t>LAT-DS-03544</t>
  </si>
  <si>
    <t>LAT-DS-03738</t>
  </si>
  <si>
    <t>Tray Service Box</t>
  </si>
  <si>
    <t>Breakout Box</t>
  </si>
  <si>
    <t>Labels for I.D. of parts</t>
  </si>
  <si>
    <t>TMCM Assemblies</t>
  </si>
  <si>
    <t>Dwg rel; fab on hold pending procedure release</t>
  </si>
  <si>
    <t>Dwg released; OK to fab or procure part</t>
  </si>
  <si>
    <t>OK for fab; coupons from Plyform to B. Rodini</t>
  </si>
  <si>
    <t>IPC-4203/18OOXMX</t>
  </si>
  <si>
    <t>Acrylic Adhesive, 0.001" Thk</t>
  </si>
  <si>
    <t>Cristek MCR-2051-2B1</t>
  </si>
  <si>
    <t>Nano-Connector Plug, 37-Pin</t>
  </si>
  <si>
    <t>Micro-D Connector Plug, 51-Pin</t>
  </si>
  <si>
    <t>YSI S-311-P18-09S7R6</t>
  </si>
  <si>
    <t>Thermistor, 30K</t>
  </si>
  <si>
    <t>Resistor, 100 Ohm 1%, SOTA</t>
  </si>
  <si>
    <t>Resistor, 200 Ohm 1%, SOTA</t>
  </si>
  <si>
    <t>Resistor, 39K-Ohm 5%, SOTA</t>
  </si>
  <si>
    <t>SN63 PB37 Solder</t>
  </si>
  <si>
    <t>IPC/EIA-J-STD-006A</t>
  </si>
  <si>
    <t>Silicone Encapsulant</t>
  </si>
  <si>
    <t>Connector Receptacle, 37 pin</t>
  </si>
  <si>
    <t>Change Log</t>
  </si>
  <si>
    <t>Print Date:</t>
  </si>
  <si>
    <t>&gt;Started tracking and summarizing changes</t>
  </si>
  <si>
    <t>2.  Mechanical Parts Bill of Material Trees</t>
  </si>
  <si>
    <t>3.  EEE Assemblies Bill of Material Trees</t>
  </si>
  <si>
    <t>4.  Parts List</t>
  </si>
  <si>
    <t>Tower Assembly</t>
  </si>
  <si>
    <t>Mid-Tray Regular Converter Assembly</t>
  </si>
  <si>
    <t>Mid-Tray Heavy Converter Assembly</t>
  </si>
  <si>
    <t>Mid-Tray No Converter Assembly</t>
  </si>
  <si>
    <t>Trays Assemblies</t>
  </si>
  <si>
    <t>LAT Tracker Parts Status</t>
  </si>
  <si>
    <t>Mid-Tray Regular Converter Ass'y</t>
  </si>
  <si>
    <t>Mid Tray No Converter Ass'y</t>
  </si>
  <si>
    <t xml:space="preserve">Mid-Tray Heavy Converter Ass'y </t>
  </si>
  <si>
    <t>Flex Cable Details</t>
  </si>
  <si>
    <t>&gt;Added hyperlinks to major assemblies.  Consolidated status date to automate updates</t>
  </si>
  <si>
    <t>2. Tracker Mechanical Assemblies and Parts Disposition</t>
  </si>
  <si>
    <t>Printed:</t>
  </si>
  <si>
    <t>3. Tracker Electrical Assemblies and Parts Disposition</t>
  </si>
  <si>
    <t>Status Date:</t>
  </si>
  <si>
    <t>4. Tracker Parts List</t>
  </si>
  <si>
    <t xml:space="preserve">Doc/Part # </t>
  </si>
  <si>
    <t>Dwg approved; OK to fab</t>
  </si>
  <si>
    <t>Dwg mod'd to fix TMCM hole; OK to fab part</t>
  </si>
  <si>
    <t>&gt;All Flex Cable drawings and Gerber files went into release cycle.  Top and Bottom Tray insert drawings released and Top Tray MCM Closeout released.  Now all Top and Bottom Tray parts are Auth. For Prod. Except grounding lug and assembly bolts on Bottom Tray.</t>
  </si>
  <si>
    <t>Heat Strap Assembly</t>
  </si>
  <si>
    <t>LAT-DS-03681</t>
  </si>
  <si>
    <t>Heat Strap Inner</t>
  </si>
  <si>
    <t>Heat Strap Outer</t>
  </si>
  <si>
    <t>LAT-DS-03682</t>
  </si>
  <si>
    <t>Fab'ing to obsolete drawing; revision underway</t>
  </si>
  <si>
    <t>&gt;Mech: updated drawing status; changed production status of all mid-tray assemblies to "Hold," until drawings are complete</t>
  </si>
  <si>
    <t>&gt;Elec: C-1 Flex Cable gerber file was DS00335, is 00342; added DS-00130 TMCM Schematic</t>
  </si>
  <si>
    <t>LAT-DS-00342</t>
  </si>
  <si>
    <t>TMCM Schematic</t>
  </si>
  <si>
    <t>&gt;Deleted obsolete 'TMCM' sheet.  All TMCM parts information shows up on the 'EEE Assy Trees' sheet</t>
  </si>
  <si>
    <t>LAT-DS-02358</t>
  </si>
  <si>
    <t>Cable Holding Plate</t>
  </si>
  <si>
    <t>Dwg</t>
  </si>
  <si>
    <t>Inner Shipping Container Assembly</t>
  </si>
  <si>
    <t>Y-Side Container Wall</t>
  </si>
  <si>
    <t>X-Side Container Wall</t>
  </si>
  <si>
    <t>Left-Hand Corner Post</t>
  </si>
  <si>
    <t>Right-Hand Corner Post</t>
  </si>
  <si>
    <t>Bottom Cover Plate</t>
  </si>
  <si>
    <t>Top Cover Plate</t>
  </si>
  <si>
    <t>Connector Mount</t>
  </si>
  <si>
    <t>LAT-DS-03825</t>
  </si>
  <si>
    <t>Cable Holding Plate Assembly</t>
  </si>
  <si>
    <t>LAT-DS-03826</t>
  </si>
  <si>
    <t>LAT-DS-03943</t>
  </si>
  <si>
    <t>LAT-DS-03944</t>
  </si>
  <si>
    <t>LAT-DS-03945</t>
  </si>
  <si>
    <t>LAT-DS-03946</t>
  </si>
  <si>
    <t>LAT-DS-03947</t>
  </si>
  <si>
    <t>LAT-DS-03948</t>
  </si>
  <si>
    <t>LAT-DS-03949</t>
  </si>
  <si>
    <t>TKR Vibe Test Configuration Ass'y</t>
  </si>
  <si>
    <t>TKR Shipping Configuration Ass'y</t>
  </si>
  <si>
    <t>TKR T-Vac Test Configuration Ass'y</t>
  </si>
  <si>
    <t>Flex Cable Mech and Elec drawings released</t>
  </si>
  <si>
    <t>LAT-DS-03925</t>
  </si>
  <si>
    <t>M5 x 0.8 Hex Nut</t>
  </si>
  <si>
    <t>M4x0.7x16 LG SHCS, A-286 St Steel</t>
  </si>
  <si>
    <t>MP</t>
  </si>
  <si>
    <t>Bolt spec'd and OK to procure</t>
  </si>
  <si>
    <t>M2.5x0.45x5 LG SHCS, 18-8 St Steel</t>
  </si>
  <si>
    <t>LAT-DS-03960</t>
  </si>
  <si>
    <t>PT</t>
  </si>
  <si>
    <t>Grounding Lug Assembly</t>
  </si>
  <si>
    <t>Nusil CV-2646</t>
  </si>
  <si>
    <t>NuSil CV-2646</t>
  </si>
  <si>
    <t>&gt;Elec: all Flex Cable dwg's, including Gerber files and schematics, released and Auth for Prod.</t>
  </si>
  <si>
    <t>LAT-DS-03961</t>
  </si>
  <si>
    <t>Double Corner Mount Bracket</t>
  </si>
  <si>
    <t>Right-Hand Corner Mount Bracket</t>
  </si>
  <si>
    <t>Left-Hand Corner Mount Bracket</t>
  </si>
  <si>
    <t>Single Corner Mount Bracket</t>
  </si>
  <si>
    <t>Reflector Ball Nest Assembly</t>
  </si>
  <si>
    <t>Top Tray Auxiliary Assembly</t>
  </si>
  <si>
    <t>LAT-DS-03962</t>
  </si>
  <si>
    <t>LAT-DS-03963</t>
  </si>
  <si>
    <t>LAT-DS-03964</t>
  </si>
  <si>
    <t>LAT-DS-03965</t>
  </si>
  <si>
    <t>LAT-DS-03966</t>
  </si>
  <si>
    <t>LAT-DS-03967</t>
  </si>
  <si>
    <t>LAT-DS-03968</t>
  </si>
  <si>
    <t>Reflector Ball Nest</t>
  </si>
  <si>
    <t>Tower Top Mount and Align Hardware</t>
  </si>
  <si>
    <t>New drawing for Top Tray Flex Cable bracket</t>
  </si>
  <si>
    <t>&gt;Mech: updated release status; all Flex Cable dwg's released and Auth for Prod; cleaned up Interface Hardware section and added Eccentric Cone assembly drawing; added section and drawings for top tray Corner Mount Brackets (all dwg's offline right now)</t>
  </si>
  <si>
    <t>TKR Shipping Configuration Assembly</t>
  </si>
  <si>
    <t>TKR Vibe Test Configuration Assembly</t>
  </si>
  <si>
    <t>TKR Thermal-Vacuum Test Configuration Assembly</t>
  </si>
  <si>
    <t>TKR Lifting Configuration Assembly</t>
  </si>
  <si>
    <t>TKR Installation Tooling</t>
  </si>
  <si>
    <t>TKR Lifting Configuration Ass'y</t>
  </si>
  <si>
    <t>LAT-DS-03998</t>
  </si>
  <si>
    <t>LAT-DS-03999</t>
  </si>
  <si>
    <t>New rev released to improve production yield</t>
  </si>
  <si>
    <t>Not used</t>
  </si>
  <si>
    <t>&gt;Miscellaneous updates to parts status.</t>
  </si>
  <si>
    <t>LAT-DS-04006</t>
  </si>
  <si>
    <t>LAT-DS-04007</t>
  </si>
  <si>
    <t>LAT-DS-04008</t>
  </si>
  <si>
    <t>LAT-DS-04009</t>
  </si>
  <si>
    <t>Outer Shipping Container SCD</t>
  </si>
  <si>
    <t>LAT-DS-04010</t>
  </si>
  <si>
    <t>Tower Base Plate</t>
  </si>
  <si>
    <t>LAT-DS-03618</t>
  </si>
  <si>
    <t>LAT-DS-03619</t>
  </si>
  <si>
    <t>Lifting Plate</t>
  </si>
  <si>
    <t>LAT-DS-03620</t>
  </si>
  <si>
    <t>Flexure</t>
  </si>
  <si>
    <t>LAT-DS-03892</t>
  </si>
  <si>
    <t>Proof Test Cross Bar</t>
  </si>
  <si>
    <t>GSFC NA 0069-040018</t>
  </si>
  <si>
    <t>Bolt spec changed to GSFC part</t>
  </si>
  <si>
    <t>LAT-DS-03673</t>
  </si>
  <si>
    <t>Tower Base Plate Assembly</t>
  </si>
  <si>
    <t>Loctite 401</t>
  </si>
  <si>
    <t>Cyanoacrylate Adhesive</t>
  </si>
  <si>
    <t>Not yet approved; planned for heat straps only</t>
  </si>
  <si>
    <t>Dwg released; OK to fab</t>
  </si>
  <si>
    <t>Dwg underway</t>
  </si>
  <si>
    <t>&gt;Added MGSE drawing status to Mech Parts Tree.  Still need some more updating of MGSE bills of materials.  Added other miscellaneous updates.</t>
  </si>
  <si>
    <t>LAT-DS-03551</t>
  </si>
  <si>
    <t>Square Nut, Grid</t>
  </si>
  <si>
    <t>MS51029-105</t>
  </si>
  <si>
    <t>4-40 UNC-2Ax.37" lg CRES flat pt SHSS</t>
  </si>
  <si>
    <t>LAT-DS-02794</t>
  </si>
  <si>
    <t>Tracker Interface Bushing</t>
  </si>
  <si>
    <t>Tower Lifting Fixture Assembly</t>
  </si>
  <si>
    <t>Reg. Converter Mech Tray Ass'y</t>
  </si>
  <si>
    <t>Honeycomb Core</t>
  </si>
  <si>
    <t>Heavy Converter Mech Tray Ass'y</t>
  </si>
  <si>
    <t>Mid Tray No Convert Ass'y w/Payload</t>
  </si>
  <si>
    <t>Mid Tray Reg Convert Ass'y w/Payload</t>
  </si>
  <si>
    <t>Mid Tray Hvy Convert Ass'y w/Payload</t>
  </si>
  <si>
    <t>No Converter Mech Tray Ass'y</t>
  </si>
  <si>
    <t>&gt;Re-worked Mid Tray trees to include all bill of material information, including changing Aeroglaze primers to 9924 from 9929.</t>
  </si>
  <si>
    <t>&gt;Added detail to MGSE list to include known drawings.  Still missing most hardware</t>
  </si>
  <si>
    <t>AA #175-000</t>
  </si>
  <si>
    <t>AA #HM-3.18-6-12</t>
  </si>
  <si>
    <t>All American Tool Ball 1/4" ball</t>
  </si>
  <si>
    <t>All American Bushing 3.18ID x 6OD</t>
  </si>
  <si>
    <t>Thixotropic Silicone Encapsulant</t>
  </si>
  <si>
    <t>Nusil CV-2502</t>
  </si>
  <si>
    <t>Non-Slumping RTV Silicone</t>
  </si>
  <si>
    <t>NuSil CV-1142</t>
  </si>
  <si>
    <t>Nusil CV-1142</t>
  </si>
  <si>
    <t>&gt;Changed parts status as needed</t>
  </si>
  <si>
    <t>Working to redlines; new rev in release cycle</t>
  </si>
  <si>
    <t>DIN 912-A2 M2.5</t>
  </si>
  <si>
    <t>DIN 912-A2 M4</t>
  </si>
  <si>
    <t>M4x0.7x12 LG SHCS, 18-8 St Steel, Self-Lock</t>
  </si>
  <si>
    <t>DIN 914/ISO 4027 M3</t>
  </si>
  <si>
    <t>M3x0.5x4 LG SHSS Cone End, 18-8 St Steel, Self-Lock</t>
  </si>
  <si>
    <t>2. Tracker Mechanical Ground Support Equipment</t>
  </si>
  <si>
    <t>&gt;Completed and validated parts list for Top and Bottom Tray assemblies with payload.</t>
  </si>
  <si>
    <t>&gt;Split off MGSE into 'Mech GSE Parts Tree' sheet, and re-numbered 'Parts List' to as sheet 5.</t>
  </si>
  <si>
    <t>Bond Wire 25 micron diam</t>
  </si>
  <si>
    <t>Dwg in rel cycle; parts in fab to earlier rev</t>
  </si>
  <si>
    <t>OK for fab</t>
  </si>
  <si>
    <t>Interface Parts Auxiliary Ass'y</t>
  </si>
  <si>
    <t>Sidewall Assemblies</t>
  </si>
  <si>
    <t>LAT-DS-04199</t>
  </si>
  <si>
    <t>M4 x 8 lg 100 deg Flat Hd Cap Scr</t>
  </si>
  <si>
    <t>LAT-DS-04200</t>
  </si>
  <si>
    <t>LAT-DS-04201</t>
  </si>
  <si>
    <t>LAT-DS-04202</t>
  </si>
  <si>
    <t>M4 x 6 lg 100 deg Flat Hd Cap Scr</t>
  </si>
  <si>
    <t>M2.5 x 8 lg 100 deg Flat Hd Cap Scr</t>
  </si>
  <si>
    <t>M2.5 x 8 lg 120 deg Flat Hd Cap Scr</t>
  </si>
  <si>
    <t>CLM-34314-SHR</t>
  </si>
  <si>
    <t>M10x1.5x26lg Hoist Ring, Alloy Steel</t>
  </si>
  <si>
    <t>MC 3112T13</t>
  </si>
  <si>
    <t>M10x1.5 Eye Nut Steel Zinc Plated</t>
  </si>
  <si>
    <t>DIN 912-A2 M10</t>
  </si>
  <si>
    <t>M10x1.5x25 LG SHCS, 18-8 St Steel</t>
  </si>
  <si>
    <t>DIN 912-A2 M5</t>
  </si>
  <si>
    <t>M5x0.8x12 LG SHCS, 18-8 St Steel</t>
  </si>
  <si>
    <t>DIN 125 M5</t>
  </si>
  <si>
    <t>M5 Flat Washer x 10OD, 18-8 St Steel</t>
  </si>
  <si>
    <t>Nest Magnet</t>
  </si>
  <si>
    <t>MC 98394A437</t>
  </si>
  <si>
    <t>ISO 7380-A2 M4</t>
  </si>
  <si>
    <t>20 Diam x 1 Int Retain Ring, PH15-7 St Steel</t>
  </si>
  <si>
    <t>M4x0.7x12 LG But Hd CS, 18-8 St Steel, Self-Locking</t>
  </si>
  <si>
    <t>= Latest update shown above, for use in setting status date</t>
  </si>
  <si>
    <t>4.  Mechanical Ground Support Equipment</t>
  </si>
  <si>
    <t>Shipping Configuration Assembly</t>
  </si>
  <si>
    <t>Vibe Test Configuration Assembly</t>
  </si>
  <si>
    <t>Thermal-Vac Configuration Assembly</t>
  </si>
  <si>
    <t>Lifting Configuration Assembly</t>
  </si>
  <si>
    <t>&gt;Updated MGSE sheet with final parts lists for shipping container and cable holding plate. 
&gt;Added first pass at TKR Tower Assembly parts list, but this still needs completion</t>
  </si>
  <si>
    <t>&gt;General update to drawing release status after last of flight hardware drawings were released</t>
  </si>
  <si>
    <t>Mods incorporated to improve Nylok fit</t>
  </si>
  <si>
    <t>OBSOLETE</t>
  </si>
  <si>
    <t>Cable Retaining Clip</t>
  </si>
  <si>
    <t>Dwg approved, but procedure still not released</t>
  </si>
  <si>
    <t>Need to cut strap in half to clear flexure</t>
  </si>
  <si>
    <t>Bottom Tray Assembly w/ Payload</t>
  </si>
  <si>
    <t>TKR + Base Plate Ass'y</t>
  </si>
  <si>
    <t>LAT-DS-04434</t>
  </si>
  <si>
    <t>LAT-DS-04435</t>
  </si>
  <si>
    <t>TKR Ground Configuration Ass'y</t>
  </si>
  <si>
    <t>LAT-DS-04225</t>
  </si>
  <si>
    <t>Inr Ship Container Proof Test Plate</t>
  </si>
  <si>
    <t>LAT-DS-04127</t>
  </si>
  <si>
    <t>LAT-DS-04128</t>
  </si>
  <si>
    <t>Weight</t>
  </si>
  <si>
    <t>Weight Rod</t>
  </si>
  <si>
    <t>TKR Ground Configuration Assembly</t>
  </si>
  <si>
    <t>Dwg in rel cycle; parts in fab to check print</t>
  </si>
  <si>
    <t>MC 8481A34</t>
  </si>
  <si>
    <t>1084-12CN300</t>
  </si>
  <si>
    <t>0.5" Tooling Ball, 0.25" Shank</t>
  </si>
  <si>
    <t>Heli-Coil M12x1.75x30 LG, 300 SS</t>
  </si>
  <si>
    <t>MC 92290A242</t>
  </si>
  <si>
    <t>M5x0.8x20 Lg SHCS, 316 St Steel</t>
  </si>
  <si>
    <t>MC 90965A170</t>
  </si>
  <si>
    <t>M6x12 OD Flat Washer, 316 St Steel</t>
  </si>
  <si>
    <t>MC 3155T13</t>
  </si>
  <si>
    <t>M12 Eye Nut, Forged 316 St Steel</t>
  </si>
  <si>
    <t>MC 90278A328</t>
  </si>
  <si>
    <t>5x10 Lg SH Shoulder Scr, 18-8 St Steel</t>
  </si>
  <si>
    <t>MC 3174T11</t>
  </si>
  <si>
    <t>M8 Eye Nut, Forged 316 St Steel</t>
  </si>
  <si>
    <t>MC 92290A624</t>
  </si>
  <si>
    <t>M12x1.75 x 40 Lg SHCS, 316 St Steel</t>
  </si>
  <si>
    <t>MC 94150A345</t>
  </si>
  <si>
    <t>M6x1 Hex Nut, 316 St Steel</t>
  </si>
  <si>
    <t>MC 92290A442</t>
  </si>
  <si>
    <t>M8x1.25 x 40 Lg SHCS, 316 St Steel</t>
  </si>
  <si>
    <t>MC 90965A160</t>
  </si>
  <si>
    <t>M5x10 OD Flat Washer, 316 St Steel</t>
  </si>
  <si>
    <t>MC 90965A190</t>
  </si>
  <si>
    <t>M8x16 OD Flat Washer, 316 St Steel</t>
  </si>
  <si>
    <t>MC 92148A200</t>
  </si>
  <si>
    <t>M8x2 Thk Lock Washer, 316 St Steel</t>
  </si>
  <si>
    <t>MC 90965A210</t>
  </si>
  <si>
    <t>M12x24 OD Flat Washer, 316 St Steel</t>
  </si>
  <si>
    <t>MC 92153A436</t>
  </si>
  <si>
    <t>M12x2.5 Thk Lock Washer, 316 St Steel</t>
  </si>
  <si>
    <t>LAT-DS-04438</t>
  </si>
  <si>
    <t>TKR Survey Configuration Ass'y</t>
  </si>
  <si>
    <t>&gt;Re-worked 'MGSE Parts List' to include TKR+Base Plate Assy and TKR Ground Config Assy, which consolidate most of the drawing trees for the Configuration Assemblies.</t>
  </si>
  <si>
    <t>&gt;Update status of MGSE.  Many parts have been released.</t>
  </si>
  <si>
    <t>&gt;Updated parts list for LAT-DS-00722 Tower Module Assy to agree with latest draft</t>
  </si>
  <si>
    <t>DIN 912-A4 M4</t>
  </si>
  <si>
    <t>ISO 7380-A2 M2</t>
  </si>
  <si>
    <t>ISO 7380-A2 M2.5</t>
  </si>
  <si>
    <t>DIN 125 M2.5</t>
  </si>
  <si>
    <t>M4x0.7x25 LG SHCS, 316 St Steel</t>
  </si>
  <si>
    <t>M2x0.4x6 LG But Hd CS, 316 St Steel</t>
  </si>
  <si>
    <t>M2.5x0.45x2.5 LG But Hd CS, 316 St Steel</t>
  </si>
  <si>
    <t>TKR Survey Configuration Assembly</t>
  </si>
  <si>
    <t>Survey Configuration Assembly</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</si>
</sst>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1\1\1\1"/>
    <numFmt numFmtId="166" formatCode="00000"/>
    <numFmt numFmtId="167" formatCode="0.0%"/>
    <numFmt numFmtId="168" formatCode="0.000%"/>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409]dddd\,\ mmmm\ dd\,\ yyyy"/>
    <numFmt numFmtId="175" formatCode="[$-409]mmmm\ d\,\ yyyy;@"/>
    <numFmt numFmtId="176" formatCode="[$-409]h:mm:ss\ AM/PM"/>
    <numFmt numFmtId="177" formatCode="m/d/yy;@"/>
    <numFmt numFmtId="178" formatCode="[$-409]d\-mmm\-yy;@"/>
    <numFmt numFmtId="179" formatCode="[$-409]dd\-mmm\-yy;@"/>
    <numFmt numFmtId="180" formatCode="mmm\-yyyy"/>
    <numFmt numFmtId="181" formatCode="0.0"/>
    <numFmt numFmtId="182" formatCode="0.000"/>
    <numFmt numFmtId="183" formatCode="0.0000"/>
    <numFmt numFmtId="184" formatCode="_(* #,##0.0_);_(* \(#,##0.0\);_(* &quot;-&quot;??_);_(@_)"/>
    <numFmt numFmtId="185" formatCode="_(* #,##0_);_(* \(#,##0\);_(* &quot;-&quot;??_);_(@_)"/>
    <numFmt numFmtId="186" formatCode="_(* #,##0.000_);_(* \(#,##0.000\);_(* &quot;-&quot;??_);_(@_)"/>
    <numFmt numFmtId="187" formatCode="dd\-mmm\-yy"/>
    <numFmt numFmtId="188" formatCode="0.0000000"/>
    <numFmt numFmtId="189" formatCode="0.000000"/>
    <numFmt numFmtId="190" formatCode="0.00000"/>
    <numFmt numFmtId="191" formatCode="_(* #,##0.0_);_(* \(#,##0.0\);_(* &quot;-&quot;?_);_(@_)"/>
    <numFmt numFmtId="192" formatCode="0.0_);[Red]\(0.0\)"/>
    <numFmt numFmtId="193" formatCode="0.000000000"/>
    <numFmt numFmtId="194" formatCode="0.00000000"/>
    <numFmt numFmtId="195" formatCode="0.000E+00"/>
    <numFmt numFmtId="196" formatCode="0.0000000000000"/>
    <numFmt numFmtId="197" formatCode="0.00000000000000"/>
    <numFmt numFmtId="198" formatCode="0.000000000000"/>
    <numFmt numFmtId="199" formatCode="0.00000000000"/>
    <numFmt numFmtId="200" formatCode="0.0000000000"/>
    <numFmt numFmtId="201" formatCode="d\-mmm\-yyyy"/>
    <numFmt numFmtId="202" formatCode="#,##0.000"/>
    <numFmt numFmtId="203" formatCode="_(&quot;$&quot;* #,##0_);_(&quot;$&quot;* \(#,##0\);_(&quot;$&quot;* &quot;-&quot;??_);_(@_)"/>
    <numFmt numFmtId="204" formatCode="#,##0.0"/>
    <numFmt numFmtId="205" formatCode="mmmm\-yy"/>
    <numFmt numFmtId="206" formatCode="mmmm\-yyyy"/>
    <numFmt numFmtId="207" formatCode="mmmm\ yyyy"/>
    <numFmt numFmtId="208" formatCode="0.0E+00"/>
    <numFmt numFmtId="209" formatCode="0.000_);[Red]\(0.000\)"/>
    <numFmt numFmtId="210" formatCode="[$-409]mmm\-yy;@"/>
  </numFmts>
  <fonts count="29">
    <font>
      <sz val="10"/>
      <name val="Arial"/>
      <family val="0"/>
    </font>
    <font>
      <b/>
      <sz val="10"/>
      <name val="Arial"/>
      <family val="2"/>
    </font>
    <font>
      <sz val="9"/>
      <name val="Arial"/>
      <family val="2"/>
    </font>
    <font>
      <b/>
      <sz val="12"/>
      <name val="Arial"/>
      <family val="2"/>
    </font>
    <font>
      <b/>
      <sz val="12"/>
      <color indexed="16"/>
      <name val="Arial"/>
      <family val="2"/>
    </font>
    <font>
      <sz val="12"/>
      <color indexed="16"/>
      <name val="Arial"/>
      <family val="2"/>
    </font>
    <font>
      <sz val="14"/>
      <name val="Arial"/>
      <family val="2"/>
    </font>
    <font>
      <u val="single"/>
      <sz val="10"/>
      <color indexed="36"/>
      <name val="Arial"/>
      <family val="0"/>
    </font>
    <font>
      <u val="single"/>
      <sz val="10"/>
      <color indexed="12"/>
      <name val="Arial"/>
      <family val="0"/>
    </font>
    <font>
      <sz val="10"/>
      <color indexed="10"/>
      <name val="Arial"/>
      <family val="2"/>
    </font>
    <font>
      <b/>
      <u val="single"/>
      <sz val="10"/>
      <name val="Arial"/>
      <family val="2"/>
    </font>
    <font>
      <u val="single"/>
      <sz val="10"/>
      <name val="Arial"/>
      <family val="2"/>
    </font>
    <font>
      <b/>
      <i/>
      <sz val="10"/>
      <name val="Arial"/>
      <family val="2"/>
    </font>
    <font>
      <i/>
      <sz val="10"/>
      <name val="Arial"/>
      <family val="2"/>
    </font>
    <font>
      <sz val="8"/>
      <name val="Tahoma"/>
      <family val="2"/>
    </font>
    <font>
      <sz val="10"/>
      <color indexed="12"/>
      <name val="Arial"/>
      <family val="0"/>
    </font>
    <font>
      <b/>
      <sz val="12"/>
      <color indexed="12"/>
      <name val="Arial"/>
      <family val="0"/>
    </font>
    <font>
      <b/>
      <sz val="10"/>
      <color indexed="12"/>
      <name val="Arial"/>
      <family val="0"/>
    </font>
    <font>
      <sz val="12"/>
      <color indexed="12"/>
      <name val="Arial"/>
      <family val="0"/>
    </font>
    <font>
      <b/>
      <u val="single"/>
      <sz val="10"/>
      <color indexed="12"/>
      <name val="Arial"/>
      <family val="0"/>
    </font>
    <font>
      <b/>
      <i/>
      <u val="single"/>
      <sz val="10"/>
      <color indexed="12"/>
      <name val="Arial"/>
      <family val="0"/>
    </font>
    <font>
      <i/>
      <sz val="10"/>
      <color indexed="12"/>
      <name val="Arial"/>
      <family val="0"/>
    </font>
    <font>
      <b/>
      <i/>
      <sz val="10"/>
      <color indexed="12"/>
      <name val="Arial"/>
      <family val="2"/>
    </font>
    <font>
      <b/>
      <sz val="14"/>
      <name val="Arial"/>
      <family val="2"/>
    </font>
    <font>
      <b/>
      <u val="single"/>
      <sz val="9"/>
      <name val="Arial"/>
      <family val="2"/>
    </font>
    <font>
      <b/>
      <i/>
      <sz val="9"/>
      <name val="Arial"/>
      <family val="2"/>
    </font>
    <font>
      <sz val="8"/>
      <name val="Arial"/>
      <family val="2"/>
    </font>
    <font>
      <b/>
      <sz val="10"/>
      <color indexed="16"/>
      <name val="Arial"/>
      <family val="0"/>
    </font>
    <font>
      <sz val="10"/>
      <color indexed="16"/>
      <name val="Arial"/>
      <family val="0"/>
    </font>
  </fonts>
  <fills count="8">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5"/>
        <bgColor indexed="64"/>
      </patternFill>
    </fill>
    <fill>
      <patternFill patternType="solid">
        <fgColor indexed="46"/>
        <bgColor indexed="64"/>
      </patternFill>
    </fill>
    <fill>
      <patternFill patternType="solid">
        <fgColor indexed="22"/>
        <bgColor indexed="64"/>
      </patternFill>
    </fill>
  </fills>
  <borders count="1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color indexed="63"/>
      </top>
      <bottom style="medium"/>
    </border>
    <border>
      <left style="thin"/>
      <right style="thin"/>
      <top style="medium"/>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24" fillId="2" borderId="0" applyNumberFormat="0" applyBorder="0" applyAlignment="0" applyProtection="0"/>
    <xf numFmtId="0" fontId="0" fillId="0" borderId="0" applyNumberFormat="0" applyFill="0" applyBorder="0" applyAlignment="0" applyProtection="0"/>
    <xf numFmtId="0" fontId="25" fillId="3" borderId="0" applyNumberFormat="0" applyBorder="0" applyProtection="0">
      <alignment horizontal="left" indent="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47">
    <xf numFmtId="0" fontId="0" fillId="0" borderId="0" xfId="0" applyAlignment="1">
      <alignment/>
    </xf>
    <xf numFmtId="0" fontId="0" fillId="0" borderId="1" xfId="0" applyFont="1" applyFill="1" applyBorder="1" applyAlignment="1">
      <alignment horizontal="center" wrapText="1"/>
    </xf>
    <xf numFmtId="0" fontId="0" fillId="0" borderId="1" xfId="0" applyFont="1" applyFill="1" applyBorder="1" applyAlignment="1">
      <alignment horizontal="center"/>
    </xf>
    <xf numFmtId="0" fontId="0" fillId="0" borderId="1" xfId="0" applyBorder="1" applyAlignment="1">
      <alignment horizontal="center"/>
    </xf>
    <xf numFmtId="0" fontId="0" fillId="0" borderId="0" xfId="0" applyAlignment="1">
      <alignment horizontal="center"/>
    </xf>
    <xf numFmtId="0" fontId="2" fillId="0" borderId="1" xfId="0" applyFont="1" applyFill="1" applyBorder="1" applyAlignment="1">
      <alignment horizontal="center" vertical="top" wrapText="1"/>
    </xf>
    <xf numFmtId="0" fontId="1" fillId="0" borderId="1" xfId="0" applyFont="1" applyBorder="1" applyAlignment="1">
      <alignment horizontal="center"/>
    </xf>
    <xf numFmtId="3" fontId="2" fillId="0" borderId="1" xfId="0" applyNumberFormat="1" applyFont="1" applyBorder="1" applyAlignment="1">
      <alignment horizontal="center"/>
    </xf>
    <xf numFmtId="3" fontId="2" fillId="0" borderId="1" xfId="0" applyNumberFormat="1" applyFont="1" applyFill="1" applyBorder="1" applyAlignment="1">
      <alignment horizontal="center" wrapText="1"/>
    </xf>
    <xf numFmtId="0" fontId="0" fillId="0" borderId="0" xfId="0" applyAlignment="1">
      <alignment horizontal="center" wrapText="1"/>
    </xf>
    <xf numFmtId="0" fontId="0" fillId="0" borderId="0" xfId="0" applyAlignment="1">
      <alignment horizontal="left" vertical="top"/>
    </xf>
    <xf numFmtId="0" fontId="0" fillId="0" borderId="0" xfId="0" applyFont="1" applyAlignment="1">
      <alignment/>
    </xf>
    <xf numFmtId="0" fontId="0" fillId="0" borderId="1" xfId="0" applyFont="1" applyBorder="1" applyAlignment="1">
      <alignment horizontal="center" wrapText="1"/>
    </xf>
    <xf numFmtId="0" fontId="0" fillId="0" borderId="1" xfId="0" applyBorder="1" applyAlignment="1">
      <alignment horizontal="center" wrapText="1"/>
    </xf>
    <xf numFmtId="0" fontId="3" fillId="0" borderId="0" xfId="0" applyFont="1" applyBorder="1" applyAlignment="1">
      <alignment horizontal="center"/>
    </xf>
    <xf numFmtId="0" fontId="3" fillId="0" borderId="0" xfId="0" applyFont="1" applyBorder="1" applyAlignment="1">
      <alignment horizontal="center" wrapText="1"/>
    </xf>
    <xf numFmtId="0" fontId="0" fillId="0" borderId="0" xfId="0" applyAlignment="1">
      <alignment horizontal="left" wrapText="1"/>
    </xf>
    <xf numFmtId="0" fontId="0" fillId="0" borderId="1" xfId="0" applyBorder="1" applyAlignment="1">
      <alignment horizontal="left" wrapText="1"/>
    </xf>
    <xf numFmtId="1" fontId="0" fillId="0" borderId="1" xfId="0" applyNumberFormat="1" applyBorder="1" applyAlignment="1">
      <alignment horizontal="center"/>
    </xf>
    <xf numFmtId="0" fontId="1" fillId="0" borderId="1" xfId="0" applyFont="1" applyBorder="1" applyAlignment="1">
      <alignment horizontal="left"/>
    </xf>
    <xf numFmtId="0" fontId="3" fillId="3" borderId="2" xfId="0" applyFont="1" applyFill="1" applyBorder="1" applyAlignment="1">
      <alignment vertical="center" wrapText="1"/>
    </xf>
    <xf numFmtId="0" fontId="3" fillId="3" borderId="3" xfId="0" applyFont="1" applyFill="1" applyBorder="1" applyAlignment="1">
      <alignment horizontal="left" vertical="center"/>
    </xf>
    <xf numFmtId="0" fontId="3" fillId="3" borderId="3" xfId="0" applyFont="1" applyFill="1" applyBorder="1" applyAlignment="1">
      <alignment horizontal="left" vertical="center" wrapText="1"/>
    </xf>
    <xf numFmtId="0" fontId="3" fillId="3" borderId="3" xfId="0" applyFont="1" applyFill="1" applyBorder="1" applyAlignment="1">
      <alignment vertical="center"/>
    </xf>
    <xf numFmtId="0" fontId="3" fillId="4" borderId="2" xfId="0" applyFont="1" applyFill="1" applyBorder="1" applyAlignment="1">
      <alignment horizontal="left" vertical="center"/>
    </xf>
    <xf numFmtId="0" fontId="3" fillId="4" borderId="3" xfId="0" applyFont="1" applyFill="1" applyBorder="1" applyAlignment="1">
      <alignment horizontal="center" vertical="center"/>
    </xf>
    <xf numFmtId="0" fontId="3" fillId="4" borderId="3" xfId="0" applyFont="1" applyFill="1" applyBorder="1" applyAlignment="1">
      <alignment horizontal="lef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left" vertical="center"/>
    </xf>
    <xf numFmtId="0" fontId="3" fillId="5" borderId="3" xfId="0" applyFont="1" applyFill="1" applyBorder="1" applyAlignment="1">
      <alignment horizontal="center" vertical="center"/>
    </xf>
    <xf numFmtId="0" fontId="3" fillId="5" borderId="3" xfId="0" applyFont="1" applyFill="1" applyBorder="1" applyAlignment="1">
      <alignment horizontal="center" vertical="center" wrapText="1"/>
    </xf>
    <xf numFmtId="0" fontId="3" fillId="6" borderId="4" xfId="0" applyFont="1" applyFill="1" applyBorder="1" applyAlignment="1">
      <alignment horizontal="left" vertical="center"/>
    </xf>
    <xf numFmtId="0" fontId="3" fillId="6" borderId="2" xfId="0" applyFont="1" applyFill="1" applyBorder="1" applyAlignment="1">
      <alignment horizontal="left" vertical="center" indent="3"/>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179" fontId="3" fillId="3" borderId="3" xfId="0" applyNumberFormat="1" applyFont="1" applyFill="1" applyBorder="1" applyAlignment="1">
      <alignment horizontal="left" vertical="center"/>
    </xf>
    <xf numFmtId="179" fontId="0" fillId="0" borderId="1" xfId="0" applyNumberFormat="1" applyBorder="1" applyAlignment="1">
      <alignment horizontal="center"/>
    </xf>
    <xf numFmtId="179" fontId="0" fillId="0" borderId="0" xfId="0" applyNumberFormat="1" applyAlignment="1">
      <alignment horizontal="center"/>
    </xf>
    <xf numFmtId="0" fontId="3" fillId="3" borderId="3" xfId="0" applyFont="1" applyFill="1" applyBorder="1" applyAlignment="1">
      <alignment horizontal="center" vertical="center" wrapText="1"/>
    </xf>
    <xf numFmtId="0" fontId="0" fillId="0" borderId="1" xfId="0" applyFont="1" applyBorder="1" applyAlignment="1">
      <alignment horizontal="center"/>
    </xf>
    <xf numFmtId="1" fontId="0" fillId="0" borderId="1" xfId="0" applyNumberFormat="1" applyBorder="1" applyAlignment="1">
      <alignment horizontal="center" wrapText="1"/>
    </xf>
    <xf numFmtId="0" fontId="0" fillId="0" borderId="1" xfId="0" applyFont="1" applyBorder="1" applyAlignment="1">
      <alignment horizontal="left" wrapText="1"/>
    </xf>
    <xf numFmtId="178" fontId="0" fillId="0" borderId="1" xfId="0" applyNumberFormat="1" applyFont="1" applyBorder="1" applyAlignment="1">
      <alignment horizontal="center"/>
    </xf>
    <xf numFmtId="0" fontId="6" fillId="0" borderId="0" xfId="0" applyFont="1" applyFill="1" applyBorder="1" applyAlignment="1">
      <alignment horizontal="center" vertical="center" wrapText="1"/>
    </xf>
    <xf numFmtId="179" fontId="0" fillId="0" borderId="1" xfId="0" applyNumberFormat="1" applyFont="1" applyBorder="1" applyAlignment="1">
      <alignment horizontal="center"/>
    </xf>
    <xf numFmtId="15" fontId="3" fillId="0" borderId="0" xfId="0" applyNumberFormat="1" applyFont="1" applyFill="1" applyBorder="1" applyAlignment="1">
      <alignment horizontal="left" vertical="center" wrapText="1"/>
    </xf>
    <xf numFmtId="0" fontId="9" fillId="0" borderId="1" xfId="0" applyFont="1" applyBorder="1" applyAlignment="1">
      <alignment horizontal="left" wrapText="1"/>
    </xf>
    <xf numFmtId="0" fontId="0" fillId="0" borderId="1" xfId="0" applyBorder="1" applyAlignment="1">
      <alignment horizontal="left"/>
    </xf>
    <xf numFmtId="179" fontId="0" fillId="0" borderId="1" xfId="0" applyNumberFormat="1" applyFont="1" applyBorder="1" applyAlignment="1">
      <alignment horizontal="center" wrapText="1"/>
    </xf>
    <xf numFmtId="179" fontId="0" fillId="0" borderId="1" xfId="0" applyNumberFormat="1" applyBorder="1" applyAlignment="1">
      <alignment horizontal="center" wrapText="1"/>
    </xf>
    <xf numFmtId="9" fontId="0" fillId="0" borderId="1" xfId="0" applyNumberFormat="1" applyBorder="1" applyAlignment="1">
      <alignment horizontal="center"/>
    </xf>
    <xf numFmtId="0" fontId="3" fillId="3" borderId="0"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center" vertical="center" wrapText="1"/>
    </xf>
    <xf numFmtId="179" fontId="3" fillId="3" borderId="7" xfId="0" applyNumberFormat="1"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0" fillId="0" borderId="9" xfId="0" applyBorder="1" applyAlignment="1">
      <alignment horizontal="centerContinuous" vertical="center"/>
    </xf>
    <xf numFmtId="0" fontId="0" fillId="0" borderId="9" xfId="0" applyBorder="1" applyAlignment="1">
      <alignment horizontal="left" vertical="center"/>
    </xf>
    <xf numFmtId="0" fontId="0" fillId="0" borderId="1" xfId="0" applyFont="1" applyFill="1" applyBorder="1" applyAlignment="1">
      <alignment horizontal="left" wrapText="1"/>
    </xf>
    <xf numFmtId="0" fontId="0" fillId="0" borderId="0" xfId="0" applyAlignment="1">
      <alignment horizontal="left"/>
    </xf>
    <xf numFmtId="0" fontId="0" fillId="0" borderId="0" xfId="0" applyFill="1" applyAlignment="1">
      <alignment horizontal="center"/>
    </xf>
    <xf numFmtId="14" fontId="0" fillId="0" borderId="1" xfId="0" applyNumberFormat="1" applyBorder="1" applyAlignment="1">
      <alignment horizontal="center" wrapText="1"/>
    </xf>
    <xf numFmtId="14" fontId="0" fillId="0" borderId="1" xfId="0" applyNumberFormat="1" applyBorder="1" applyAlignment="1">
      <alignment horizontal="center"/>
    </xf>
    <xf numFmtId="0" fontId="0" fillId="0" borderId="1" xfId="0" applyFont="1" applyBorder="1" applyAlignment="1">
      <alignment horizontal="left"/>
    </xf>
    <xf numFmtId="0" fontId="0" fillId="0" borderId="1" xfId="0" applyFont="1" applyFill="1" applyBorder="1" applyAlignment="1">
      <alignment horizontal="left" vertical="top" wrapText="1"/>
    </xf>
    <xf numFmtId="0" fontId="3" fillId="4" borderId="8" xfId="0" applyFont="1" applyFill="1" applyBorder="1" applyAlignment="1">
      <alignment horizontal="left" vertical="center"/>
    </xf>
    <xf numFmtId="0" fontId="3" fillId="4" borderId="10" xfId="0" applyFont="1" applyFill="1" applyBorder="1" applyAlignment="1">
      <alignment horizontal="center" vertical="center"/>
    </xf>
    <xf numFmtId="0" fontId="3" fillId="4" borderId="10" xfId="0" applyFont="1" applyFill="1" applyBorder="1" applyAlignment="1">
      <alignment horizontal="left" vertical="center"/>
    </xf>
    <xf numFmtId="0" fontId="3" fillId="2" borderId="10"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5" borderId="10" xfId="0" applyFont="1" applyFill="1" applyBorder="1" applyAlignment="1">
      <alignment horizontal="left" vertical="center"/>
    </xf>
    <xf numFmtId="0" fontId="3" fillId="5" borderId="10" xfId="0" applyFont="1" applyFill="1" applyBorder="1" applyAlignment="1">
      <alignment horizontal="center" vertical="center"/>
    </xf>
    <xf numFmtId="0" fontId="3" fillId="5" borderId="10" xfId="0" applyFont="1" applyFill="1" applyBorder="1" applyAlignment="1">
      <alignment horizontal="center" vertical="center" wrapText="1"/>
    </xf>
    <xf numFmtId="0" fontId="3" fillId="6" borderId="8" xfId="0" applyFont="1" applyFill="1" applyBorder="1" applyAlignment="1">
      <alignment horizontal="left" vertical="center" indent="3"/>
    </xf>
    <xf numFmtId="0" fontId="3" fillId="6" borderId="11" xfId="0" applyFont="1" applyFill="1" applyBorder="1" applyAlignment="1">
      <alignment horizontal="left" vertical="center"/>
    </xf>
    <xf numFmtId="179" fontId="3" fillId="3" borderId="1" xfId="0" applyNumberFormat="1" applyFont="1" applyFill="1" applyBorder="1" applyAlignment="1">
      <alignment horizontal="center" vertical="center" wrapText="1"/>
    </xf>
    <xf numFmtId="0" fontId="3" fillId="0" borderId="1" xfId="0" applyFont="1" applyBorder="1" applyAlignment="1">
      <alignment horizontal="center" wrapText="1"/>
    </xf>
    <xf numFmtId="0" fontId="0" fillId="0" borderId="12" xfId="0" applyFont="1" applyBorder="1" applyAlignment="1">
      <alignment horizontal="left" wrapText="1"/>
    </xf>
    <xf numFmtId="0" fontId="6" fillId="0" borderId="0" xfId="0" applyFont="1" applyFill="1" applyBorder="1" applyAlignment="1">
      <alignment horizontal="left" vertical="center"/>
    </xf>
    <xf numFmtId="1" fontId="0" fillId="0" borderId="1" xfId="0" applyNumberFormat="1" applyFont="1" applyBorder="1" applyAlignment="1">
      <alignment horizontal="left" wrapText="1"/>
    </xf>
    <xf numFmtId="0" fontId="0" fillId="0" borderId="0" xfId="0" applyFont="1" applyAlignment="1">
      <alignment horizontal="left" wrapText="1"/>
    </xf>
    <xf numFmtId="0" fontId="0" fillId="0" borderId="1" xfId="0" applyBorder="1" applyAlignment="1">
      <alignment horizontal="center" vertical="top"/>
    </xf>
    <xf numFmtId="0" fontId="1" fillId="0" borderId="1" xfId="0" applyFont="1" applyBorder="1" applyAlignment="1">
      <alignment horizontal="left" vertical="top" wrapText="1"/>
    </xf>
    <xf numFmtId="0" fontId="1" fillId="0" borderId="1" xfId="0" applyFont="1" applyBorder="1" applyAlignment="1">
      <alignment horizontal="center" vertical="top"/>
    </xf>
    <xf numFmtId="0" fontId="1" fillId="0" borderId="1" xfId="0" applyFont="1" applyBorder="1" applyAlignment="1">
      <alignment horizontal="center" vertical="top" wrapText="1"/>
    </xf>
    <xf numFmtId="179" fontId="0" fillId="0" borderId="1" xfId="0" applyNumberFormat="1" applyBorder="1" applyAlignment="1">
      <alignment horizontal="center" vertical="top"/>
    </xf>
    <xf numFmtId="0" fontId="0" fillId="0" borderId="1" xfId="0" applyBorder="1" applyAlignment="1">
      <alignment horizontal="left" vertical="top" wrapText="1"/>
    </xf>
    <xf numFmtId="0" fontId="0" fillId="0" borderId="1" xfId="0" applyBorder="1" applyAlignment="1">
      <alignment horizontal="center" vertical="top" wrapText="1"/>
    </xf>
    <xf numFmtId="0" fontId="0" fillId="0" borderId="1" xfId="0" applyFont="1" applyBorder="1" applyAlignment="1">
      <alignment horizontal="center" vertical="top" wrapText="1"/>
    </xf>
    <xf numFmtId="0" fontId="0" fillId="0" borderId="1" xfId="0" applyFont="1" applyBorder="1" applyAlignment="1">
      <alignment horizontal="left" vertical="top" wrapText="1"/>
    </xf>
    <xf numFmtId="178" fontId="0" fillId="0" borderId="1" xfId="0" applyNumberFormat="1" applyFont="1" applyBorder="1" applyAlignment="1">
      <alignment horizontal="center" vertical="top" wrapText="1"/>
    </xf>
    <xf numFmtId="0" fontId="0" fillId="0" borderId="1" xfId="0" applyBorder="1" applyAlignment="1">
      <alignment horizontal="left" vertical="top"/>
    </xf>
    <xf numFmtId="0" fontId="1" fillId="0" borderId="0" xfId="0" applyFont="1" applyAlignment="1">
      <alignment vertical="top"/>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1" xfId="0" applyFont="1" applyBorder="1" applyAlignment="1">
      <alignment horizontal="center" vertical="top"/>
    </xf>
    <xf numFmtId="0" fontId="11" fillId="0" borderId="1" xfId="0" applyFont="1" applyBorder="1" applyAlignment="1">
      <alignment horizontal="center" vertical="top" wrapText="1"/>
    </xf>
    <xf numFmtId="0" fontId="11" fillId="0" borderId="1" xfId="0" applyFont="1" applyBorder="1" applyAlignment="1">
      <alignment horizontal="left" vertical="top" wrapText="1"/>
    </xf>
    <xf numFmtId="0" fontId="11" fillId="0" borderId="1" xfId="0" applyFont="1" applyBorder="1" applyAlignment="1">
      <alignment horizontal="center" vertical="top"/>
    </xf>
    <xf numFmtId="0" fontId="13" fillId="0" borderId="1" xfId="0" applyFont="1" applyBorder="1" applyAlignment="1">
      <alignment horizontal="center" vertical="top" wrapText="1"/>
    </xf>
    <xf numFmtId="0" fontId="13" fillId="0" borderId="1" xfId="0" applyFont="1" applyBorder="1" applyAlignment="1">
      <alignment horizontal="left" vertical="top" wrapText="1"/>
    </xf>
    <xf numFmtId="0" fontId="13" fillId="0" borderId="1" xfId="0" applyFont="1" applyBorder="1" applyAlignment="1">
      <alignment horizontal="center" vertical="top"/>
    </xf>
    <xf numFmtId="0" fontId="0" fillId="0" borderId="1" xfId="0" applyFont="1" applyBorder="1" applyAlignment="1">
      <alignment horizontal="right" vertical="top" wrapText="1"/>
    </xf>
    <xf numFmtId="0" fontId="4" fillId="0" borderId="1" xfId="0" applyFont="1" applyBorder="1" applyAlignment="1">
      <alignment horizontal="center" vertical="top" wrapText="1"/>
    </xf>
    <xf numFmtId="0" fontId="4" fillId="0" borderId="1" xfId="0" applyFont="1" applyBorder="1" applyAlignment="1">
      <alignment horizontal="left" vertical="top" wrapText="1"/>
    </xf>
    <xf numFmtId="0" fontId="12" fillId="0" borderId="1" xfId="0" applyFont="1" applyBorder="1" applyAlignment="1">
      <alignment horizontal="left" vertical="top" wrapText="1" indent="1"/>
    </xf>
    <xf numFmtId="0" fontId="11" fillId="0" borderId="1" xfId="20" applyFont="1" applyBorder="1" applyAlignment="1">
      <alignment horizontal="left" vertical="top" indent="2"/>
    </xf>
    <xf numFmtId="0" fontId="11" fillId="0" borderId="1" xfId="0" applyFont="1" applyBorder="1" applyAlignment="1">
      <alignment horizontal="left" vertical="top" wrapText="1" indent="2"/>
    </xf>
    <xf numFmtId="0" fontId="0" fillId="0" borderId="0" xfId="0" applyAlignment="1">
      <alignment horizontal="left" indent="3"/>
    </xf>
    <xf numFmtId="0" fontId="13" fillId="0" borderId="1" xfId="0" applyFont="1" applyBorder="1" applyAlignment="1">
      <alignment horizontal="left" vertical="top" wrapText="1" indent="3"/>
    </xf>
    <xf numFmtId="0" fontId="0" fillId="0" borderId="1" xfId="0" applyFont="1" applyFill="1" applyBorder="1" applyAlignment="1">
      <alignment horizontal="left" vertical="top" wrapText="1" indent="4"/>
    </xf>
    <xf numFmtId="0" fontId="0" fillId="0" borderId="1" xfId="0" applyFont="1" applyBorder="1" applyAlignment="1">
      <alignment horizontal="left" vertical="top" wrapText="1" indent="4"/>
    </xf>
    <xf numFmtId="0" fontId="0" fillId="0" borderId="1" xfId="0" applyBorder="1" applyAlignment="1">
      <alignment horizontal="left" indent="3"/>
    </xf>
    <xf numFmtId="0" fontId="1" fillId="0" borderId="1" xfId="0" applyFont="1" applyBorder="1" applyAlignment="1">
      <alignment vertical="top"/>
    </xf>
    <xf numFmtId="0" fontId="10" fillId="0" borderId="1" xfId="0" applyFont="1" applyBorder="1" applyAlignment="1">
      <alignment horizontal="center" vertical="top" wrapText="1"/>
    </xf>
    <xf numFmtId="0" fontId="10" fillId="0" borderId="1" xfId="0" applyFont="1" applyBorder="1" applyAlignment="1">
      <alignment horizontal="left" vertical="top" wrapText="1"/>
    </xf>
    <xf numFmtId="0" fontId="10" fillId="0" borderId="1" xfId="0" applyFont="1" applyBorder="1" applyAlignment="1">
      <alignment/>
    </xf>
    <xf numFmtId="0" fontId="10" fillId="0" borderId="1" xfId="0" applyFont="1" applyBorder="1" applyAlignment="1">
      <alignment horizontal="center" vertical="top"/>
    </xf>
    <xf numFmtId="0" fontId="0" fillId="0" borderId="1" xfId="0" applyBorder="1" applyAlignment="1">
      <alignment/>
    </xf>
    <xf numFmtId="0" fontId="15" fillId="0" borderId="0" xfId="0" applyFont="1" applyBorder="1" applyAlignment="1">
      <alignment horizontal="center" vertical="center"/>
    </xf>
    <xf numFmtId="0" fontId="17" fillId="0" borderId="6" xfId="0" applyFont="1" applyBorder="1" applyAlignment="1">
      <alignment horizontal="center" vertical="top" wrapText="1"/>
    </xf>
    <xf numFmtId="0" fontId="19" fillId="0" borderId="1" xfId="20" applyFont="1" applyBorder="1" applyAlignment="1">
      <alignment horizontal="center" vertical="top"/>
    </xf>
    <xf numFmtId="0" fontId="17" fillId="0" borderId="1" xfId="20" applyFont="1" applyBorder="1" applyAlignment="1">
      <alignment horizontal="center" vertical="top"/>
    </xf>
    <xf numFmtId="0" fontId="20" fillId="0" borderId="1" xfId="20" applyFont="1" applyBorder="1" applyAlignment="1">
      <alignment horizontal="center" vertical="top"/>
    </xf>
    <xf numFmtId="0" fontId="8" fillId="0" borderId="1" xfId="20" applyFont="1" applyBorder="1" applyAlignment="1">
      <alignment horizontal="center" vertical="top"/>
    </xf>
    <xf numFmtId="0" fontId="21" fillId="0" borderId="1" xfId="20" applyFont="1" applyBorder="1" applyAlignment="1">
      <alignment horizontal="center" vertical="top"/>
    </xf>
    <xf numFmtId="0" fontId="15" fillId="0" borderId="1" xfId="20" applyFont="1" applyBorder="1" applyAlignment="1">
      <alignment horizontal="center" vertical="top"/>
    </xf>
    <xf numFmtId="1" fontId="15" fillId="0" borderId="1" xfId="0" applyNumberFormat="1" applyFont="1" applyBorder="1" applyAlignment="1">
      <alignment horizontal="center" vertical="top"/>
    </xf>
    <xf numFmtId="0" fontId="15" fillId="0" borderId="1" xfId="0" applyFont="1" applyBorder="1" applyAlignment="1">
      <alignment horizontal="center" vertical="top"/>
    </xf>
    <xf numFmtId="0" fontId="15" fillId="0" borderId="0" xfId="0" applyFont="1" applyAlignment="1">
      <alignment horizontal="center"/>
    </xf>
    <xf numFmtId="0" fontId="0" fillId="0" borderId="0" xfId="0" applyFont="1" applyAlignment="1">
      <alignment horizontal="center"/>
    </xf>
    <xf numFmtId="0" fontId="8" fillId="0" borderId="1" xfId="20" applyFont="1" applyBorder="1" applyAlignment="1">
      <alignment horizontal="center" vertical="top"/>
    </xf>
    <xf numFmtId="0" fontId="0" fillId="0" borderId="0" xfId="0" applyFont="1" applyAlignment="1">
      <alignment horizontal="left" indent="2"/>
    </xf>
    <xf numFmtId="0" fontId="11" fillId="0" borderId="1" xfId="0" applyFont="1" applyBorder="1" applyAlignment="1">
      <alignment horizontal="left" indent="2"/>
    </xf>
    <xf numFmtId="0" fontId="11" fillId="0" borderId="1" xfId="0" applyFont="1" applyBorder="1" applyAlignment="1">
      <alignment horizontal="left" wrapText="1" indent="2"/>
    </xf>
    <xf numFmtId="1" fontId="0" fillId="0" borderId="1" xfId="0" applyNumberFormat="1" applyFont="1" applyBorder="1" applyAlignment="1">
      <alignment horizontal="left" wrapText="1" indent="2"/>
    </xf>
    <xf numFmtId="16" fontId="0" fillId="0" borderId="1" xfId="0" applyNumberFormat="1" applyFont="1" applyBorder="1" applyAlignment="1">
      <alignment horizontal="left" wrapText="1"/>
    </xf>
    <xf numFmtId="0" fontId="1" fillId="0" borderId="1" xfId="0" applyFont="1" applyBorder="1" applyAlignment="1">
      <alignment horizontal="center" wrapText="1"/>
    </xf>
    <xf numFmtId="0" fontId="1" fillId="0" borderId="0" xfId="0" applyFont="1" applyAlignment="1">
      <alignment horizontal="center"/>
    </xf>
    <xf numFmtId="0" fontId="0" fillId="0" borderId="1" xfId="0" applyFont="1" applyBorder="1" applyAlignment="1">
      <alignment horizontal="left" wrapText="1" indent="2"/>
    </xf>
    <xf numFmtId="0" fontId="0" fillId="0" borderId="1" xfId="0" applyFont="1" applyBorder="1" applyAlignment="1">
      <alignment horizontal="left" vertical="top" wrapText="1" indent="2"/>
    </xf>
    <xf numFmtId="16" fontId="0" fillId="0" borderId="1" xfId="0" applyNumberFormat="1" applyBorder="1" applyAlignment="1">
      <alignment horizontal="center"/>
    </xf>
    <xf numFmtId="179" fontId="0" fillId="0" borderId="1" xfId="0" applyNumberFormat="1" applyFont="1" applyBorder="1" applyAlignment="1">
      <alignment horizontal="center" vertical="top" wrapText="1"/>
    </xf>
    <xf numFmtId="179" fontId="3" fillId="0" borderId="0" xfId="0" applyNumberFormat="1" applyFont="1" applyFill="1" applyBorder="1" applyAlignment="1">
      <alignment horizontal="center" vertical="center"/>
    </xf>
    <xf numFmtId="0" fontId="11" fillId="0" borderId="1" xfId="0" applyFont="1" applyBorder="1" applyAlignment="1">
      <alignment horizontal="left" wrapText="1" indent="2"/>
    </xf>
    <xf numFmtId="0" fontId="1" fillId="6" borderId="1" xfId="0" applyFont="1" applyFill="1" applyBorder="1" applyAlignment="1">
      <alignment horizontal="center" vertical="center" textRotation="90" wrapText="1"/>
    </xf>
    <xf numFmtId="0" fontId="3" fillId="6" borderId="1" xfId="0" applyFont="1" applyFill="1" applyBorder="1" applyAlignment="1">
      <alignment horizontal="left" vertical="center" wrapText="1"/>
    </xf>
    <xf numFmtId="0" fontId="1" fillId="6" borderId="1" xfId="0" applyFont="1" applyFill="1" applyBorder="1" applyAlignment="1">
      <alignment horizontal="center" vertical="center" textRotation="90" wrapText="1"/>
    </xf>
    <xf numFmtId="179" fontId="3" fillId="6" borderId="1" xfId="0" applyNumberFormat="1"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6" borderId="10" xfId="0" applyFont="1" applyFill="1" applyBorder="1" applyAlignment="1">
      <alignment horizontal="left" vertical="center" wrapText="1"/>
    </xf>
    <xf numFmtId="0" fontId="16" fillId="6" borderId="10" xfId="0" applyFont="1" applyFill="1" applyBorder="1" applyAlignment="1">
      <alignment horizontal="center" vertical="center" wrapText="1"/>
    </xf>
    <xf numFmtId="0" fontId="3" fillId="6" borderId="8" xfId="0" applyFont="1" applyFill="1" applyBorder="1" applyAlignment="1">
      <alignment horizontal="center" vertical="center" wrapText="1"/>
    </xf>
    <xf numFmtId="179" fontId="3" fillId="6" borderId="10" xfId="0" applyNumberFormat="1" applyFont="1" applyFill="1" applyBorder="1" applyAlignment="1">
      <alignment horizontal="center" vertical="center"/>
    </xf>
    <xf numFmtId="0" fontId="3" fillId="6" borderId="10" xfId="0" applyFont="1" applyFill="1" applyBorder="1" applyAlignment="1">
      <alignment vertical="center"/>
    </xf>
    <xf numFmtId="0" fontId="5" fillId="7" borderId="1" xfId="0" applyFont="1" applyFill="1" applyBorder="1" applyAlignment="1">
      <alignment horizontal="left" vertical="top"/>
    </xf>
    <xf numFmtId="0" fontId="18" fillId="7" borderId="1" xfId="0" applyFont="1" applyFill="1" applyBorder="1" applyAlignment="1">
      <alignment horizontal="center" vertical="top"/>
    </xf>
    <xf numFmtId="0" fontId="0" fillId="7" borderId="1" xfId="0" applyFill="1" applyBorder="1" applyAlignment="1">
      <alignment horizontal="center" vertical="top"/>
    </xf>
    <xf numFmtId="0" fontId="1" fillId="7" borderId="1" xfId="0" applyFont="1" applyFill="1" applyBorder="1" applyAlignment="1">
      <alignment horizontal="left" vertical="top" wrapText="1"/>
    </xf>
    <xf numFmtId="0" fontId="1" fillId="7" borderId="1" xfId="0" applyFont="1" applyFill="1" applyBorder="1" applyAlignment="1">
      <alignment horizontal="center" vertical="top"/>
    </xf>
    <xf numFmtId="0" fontId="1" fillId="7" borderId="1" xfId="0" applyFont="1" applyFill="1" applyBorder="1" applyAlignment="1">
      <alignment horizontal="center" vertical="top" wrapText="1"/>
    </xf>
    <xf numFmtId="179" fontId="0" fillId="7" borderId="1" xfId="0" applyNumberFormat="1" applyFill="1" applyBorder="1" applyAlignment="1">
      <alignment horizontal="center" vertical="top"/>
    </xf>
    <xf numFmtId="0" fontId="0" fillId="7" borderId="1" xfId="0" applyFill="1" applyBorder="1" applyAlignment="1">
      <alignment horizontal="left" vertical="top" wrapText="1"/>
    </xf>
    <xf numFmtId="0" fontId="0" fillId="7" borderId="1" xfId="0" applyFill="1" applyBorder="1" applyAlignment="1">
      <alignment horizontal="center" vertical="top" wrapText="1"/>
    </xf>
    <xf numFmtId="0" fontId="3" fillId="7" borderId="1" xfId="0" applyFont="1" applyFill="1" applyBorder="1" applyAlignment="1">
      <alignment horizontal="left" vertical="top"/>
    </xf>
    <xf numFmtId="0" fontId="11" fillId="0" borderId="1" xfId="0" applyFont="1" applyBorder="1" applyAlignment="1">
      <alignment horizontal="left" vertical="top" indent="2"/>
    </xf>
    <xf numFmtId="0" fontId="0" fillId="0" borderId="1" xfId="0" applyFont="1" applyBorder="1" applyAlignment="1">
      <alignment horizontal="left" vertical="top" wrapText="1" indent="3"/>
    </xf>
    <xf numFmtId="0" fontId="0" fillId="0" borderId="1" xfId="0" applyFont="1" applyBorder="1" applyAlignment="1">
      <alignment horizontal="left" wrapText="1" indent="3"/>
    </xf>
    <xf numFmtId="1" fontId="0" fillId="0" borderId="1" xfId="0" applyNumberFormat="1" applyFont="1" applyBorder="1" applyAlignment="1">
      <alignment horizontal="left" wrapText="1" indent="3"/>
    </xf>
    <xf numFmtId="0" fontId="0" fillId="0" borderId="1" xfId="0" applyFont="1" applyFill="1" applyBorder="1" applyAlignment="1">
      <alignment horizontal="left" wrapText="1" indent="2"/>
    </xf>
    <xf numFmtId="0" fontId="0" fillId="0" borderId="13" xfId="0" applyBorder="1" applyAlignment="1">
      <alignment horizontal="center" wrapText="1"/>
    </xf>
    <xf numFmtId="0" fontId="0" fillId="0" borderId="14" xfId="0" applyBorder="1" applyAlignment="1">
      <alignment horizontal="center" wrapText="1"/>
    </xf>
    <xf numFmtId="0" fontId="22" fillId="0" borderId="1" xfId="20" applyFont="1" applyBorder="1" applyAlignment="1">
      <alignment horizontal="center" vertical="top"/>
    </xf>
    <xf numFmtId="0" fontId="0" fillId="0" borderId="0" xfId="0" applyBorder="1" applyAlignment="1">
      <alignment/>
    </xf>
    <xf numFmtId="0" fontId="10" fillId="0" borderId="0" xfId="0" applyFont="1" applyAlignment="1">
      <alignment horizontal="left" vertical="top"/>
    </xf>
    <xf numFmtId="0" fontId="0" fillId="0" borderId="0" xfId="0" applyAlignment="1">
      <alignment horizontal="left" vertical="top" wrapText="1"/>
    </xf>
    <xf numFmtId="0" fontId="0" fillId="0" borderId="0" xfId="0" applyAlignment="1">
      <alignment/>
    </xf>
    <xf numFmtId="8" fontId="26" fillId="0" borderId="0" xfId="0" applyNumberFormat="1" applyFont="1" applyAlignment="1">
      <alignment/>
    </xf>
    <xf numFmtId="203" fontId="0" fillId="0" borderId="0" xfId="17" applyNumberFormat="1" applyBorder="1" applyAlignment="1">
      <alignment/>
    </xf>
    <xf numFmtId="0" fontId="26" fillId="0" borderId="0" xfId="0" applyFont="1" applyBorder="1" applyAlignment="1">
      <alignment vertical="top"/>
    </xf>
    <xf numFmtId="0" fontId="26" fillId="0" borderId="0" xfId="0" applyFont="1" applyBorder="1" applyAlignment="1">
      <alignment/>
    </xf>
    <xf numFmtId="178" fontId="0" fillId="2" borderId="5" xfId="0" applyNumberFormat="1" applyFont="1" applyFill="1" applyBorder="1" applyAlignment="1">
      <alignment horizontal="left" vertical="top"/>
    </xf>
    <xf numFmtId="178" fontId="0" fillId="2" borderId="15" xfId="0" applyNumberFormat="1" applyFont="1" applyFill="1" applyBorder="1" applyAlignment="1">
      <alignment horizontal="left" vertical="top"/>
    </xf>
    <xf numFmtId="178" fontId="0" fillId="2" borderId="8" xfId="0" applyNumberFormat="1" applyFont="1" applyFill="1" applyBorder="1" applyAlignment="1">
      <alignment horizontal="left" vertical="top"/>
    </xf>
    <xf numFmtId="0" fontId="1" fillId="0" borderId="0" xfId="0" applyFont="1" applyAlignment="1">
      <alignment horizontal="left" vertical="top"/>
    </xf>
    <xf numFmtId="0" fontId="13" fillId="0" borderId="0" xfId="0" applyFont="1" applyAlignment="1">
      <alignment horizontal="left" vertical="top" wrapText="1"/>
    </xf>
    <xf numFmtId="0" fontId="8" fillId="0" borderId="0" xfId="20" applyAlignment="1">
      <alignment horizontal="left" vertical="top" wrapText="1"/>
    </xf>
    <xf numFmtId="0" fontId="8" fillId="0" borderId="0" xfId="20" applyAlignment="1">
      <alignment horizontal="left" vertical="top" wrapText="1" indent="1"/>
    </xf>
    <xf numFmtId="0" fontId="1" fillId="0" borderId="0" xfId="0" applyFont="1" applyAlignment="1">
      <alignment/>
    </xf>
    <xf numFmtId="0" fontId="3" fillId="6" borderId="2" xfId="0" applyFont="1" applyFill="1" applyBorder="1" applyAlignment="1">
      <alignment horizontal="center"/>
    </xf>
    <xf numFmtId="0" fontId="3" fillId="6" borderId="3" xfId="0" applyFont="1" applyFill="1" applyBorder="1" applyAlignment="1">
      <alignment horizontal="left" vertical="center" wrapText="1"/>
    </xf>
    <xf numFmtId="0" fontId="3" fillId="6" borderId="3" xfId="0" applyFont="1" applyFill="1" applyBorder="1" applyAlignment="1">
      <alignment horizontal="center" vertical="center" wrapText="1"/>
    </xf>
    <xf numFmtId="0" fontId="23" fillId="0" borderId="0" xfId="0" applyFont="1" applyFill="1" applyBorder="1" applyAlignment="1">
      <alignment horizontal="left" vertical="center"/>
    </xf>
    <xf numFmtId="0" fontId="23" fillId="6" borderId="8" xfId="0" applyFont="1" applyFill="1" applyBorder="1" applyAlignment="1">
      <alignment horizontal="left" indent="1"/>
    </xf>
    <xf numFmtId="0" fontId="23" fillId="6" borderId="10" xfId="0" applyFont="1" applyFill="1" applyBorder="1" applyAlignment="1">
      <alignment horizontal="left" indent="1"/>
    </xf>
    <xf numFmtId="0" fontId="3" fillId="6" borderId="10" xfId="0" applyFont="1" applyFill="1" applyBorder="1" applyAlignment="1">
      <alignment horizontal="right"/>
    </xf>
    <xf numFmtId="178" fontId="3" fillId="6" borderId="11" xfId="0" applyNumberFormat="1" applyFont="1" applyFill="1" applyBorder="1" applyAlignment="1">
      <alignment horizontal="left"/>
    </xf>
    <xf numFmtId="0" fontId="3" fillId="6" borderId="15" xfId="0" applyFont="1" applyFill="1" applyBorder="1" applyAlignment="1">
      <alignment horizontal="left" indent="1"/>
    </xf>
    <xf numFmtId="0" fontId="0" fillId="6" borderId="9" xfId="0" applyFill="1" applyBorder="1" applyAlignment="1">
      <alignment/>
    </xf>
    <xf numFmtId="0" fontId="3" fillId="6" borderId="9" xfId="0" applyFont="1" applyFill="1" applyBorder="1" applyAlignment="1">
      <alignment horizontal="right"/>
    </xf>
    <xf numFmtId="178" fontId="3" fillId="6" borderId="16" xfId="0" applyNumberFormat="1" applyFont="1" applyFill="1" applyBorder="1" applyAlignment="1">
      <alignment horizontal="left"/>
    </xf>
    <xf numFmtId="0" fontId="0" fillId="6" borderId="2" xfId="0" applyFill="1" applyBorder="1" applyAlignment="1">
      <alignment horizontal="center"/>
    </xf>
    <xf numFmtId="179" fontId="3" fillId="0" borderId="0" xfId="0" applyNumberFormat="1" applyFont="1" applyFill="1" applyBorder="1" applyAlignment="1">
      <alignment horizontal="left" vertical="center"/>
    </xf>
    <xf numFmtId="0" fontId="0" fillId="0" borderId="0" xfId="0" applyFont="1" applyAlignment="1">
      <alignment horizontal="center"/>
    </xf>
    <xf numFmtId="0" fontId="27" fillId="0" borderId="0" xfId="0" applyFont="1" applyBorder="1" applyAlignment="1">
      <alignment horizontal="center" vertical="top"/>
    </xf>
    <xf numFmtId="0" fontId="28" fillId="0" borderId="0" xfId="0" applyFont="1" applyBorder="1" applyAlignment="1">
      <alignment horizontal="center" vertical="top"/>
    </xf>
    <xf numFmtId="0" fontId="1" fillId="0" borderId="6" xfId="0" applyFont="1" applyBorder="1" applyAlignment="1">
      <alignment horizontal="center" vertical="top" wrapText="1"/>
    </xf>
    <xf numFmtId="0" fontId="1" fillId="0" borderId="5" xfId="0" applyFont="1" applyBorder="1" applyAlignment="1">
      <alignment horizontal="center" vertical="top"/>
    </xf>
    <xf numFmtId="0" fontId="1" fillId="0" borderId="5" xfId="0" applyFont="1" applyBorder="1" applyAlignment="1">
      <alignment horizontal="center" vertical="top" wrapText="1"/>
    </xf>
    <xf numFmtId="0" fontId="0" fillId="0" borderId="0" xfId="0" applyFont="1" applyAlignment="1">
      <alignment horizontal="center"/>
    </xf>
    <xf numFmtId="0" fontId="1" fillId="0" borderId="0" xfId="0" applyFont="1" applyFill="1" applyBorder="1" applyAlignment="1">
      <alignment horizontal="center" wrapText="1"/>
    </xf>
    <xf numFmtId="0" fontId="1" fillId="0" borderId="1" xfId="0" applyFont="1" applyFill="1" applyBorder="1" applyAlignment="1">
      <alignment horizontal="center" vertical="center" wrapText="1"/>
    </xf>
    <xf numFmtId="178" fontId="0" fillId="0" borderId="1" xfId="0" applyNumberFormat="1" applyBorder="1" applyAlignment="1">
      <alignment horizontal="center" vertical="top"/>
    </xf>
    <xf numFmtId="178" fontId="0" fillId="7" borderId="1" xfId="0" applyNumberFormat="1" applyFill="1" applyBorder="1" applyAlignment="1">
      <alignment horizontal="center" vertical="top"/>
    </xf>
    <xf numFmtId="0" fontId="1" fillId="0" borderId="5" xfId="0" applyFont="1" applyBorder="1" applyAlignment="1">
      <alignment horizontal="left" vertical="top" wrapText="1"/>
    </xf>
    <xf numFmtId="0" fontId="13" fillId="0" borderId="1" xfId="0" applyFont="1" applyBorder="1" applyAlignment="1">
      <alignment horizontal="left" indent="3"/>
    </xf>
    <xf numFmtId="0" fontId="15" fillId="0" borderId="1" xfId="20" applyFont="1" applyBorder="1" applyAlignment="1">
      <alignment horizontal="center" vertical="top"/>
    </xf>
    <xf numFmtId="0" fontId="0" fillId="0" borderId="1" xfId="0" applyFont="1" applyBorder="1" applyAlignment="1">
      <alignment horizontal="center" vertical="top"/>
    </xf>
    <xf numFmtId="0" fontId="0" fillId="0" borderId="0" xfId="0" applyFont="1" applyAlignment="1">
      <alignment horizontal="center" vertical="top"/>
    </xf>
    <xf numFmtId="0" fontId="0" fillId="0" borderId="1" xfId="0" applyFont="1" applyBorder="1" applyAlignment="1">
      <alignment horizontal="left" vertical="top" indent="3"/>
    </xf>
    <xf numFmtId="0" fontId="0" fillId="0" borderId="1" xfId="0" applyBorder="1" applyAlignment="1">
      <alignment horizontal="left" vertical="top" indent="3"/>
    </xf>
    <xf numFmtId="178" fontId="0" fillId="0" borderId="0" xfId="0" applyNumberFormat="1" applyAlignment="1">
      <alignment/>
    </xf>
    <xf numFmtId="0" fontId="0" fillId="0" borderId="0" xfId="0" applyAlignment="1" quotePrefix="1">
      <alignment/>
    </xf>
    <xf numFmtId="0" fontId="0" fillId="2" borderId="3" xfId="0" applyFill="1" applyBorder="1" applyAlignment="1">
      <alignment vertical="top" wrapText="1"/>
    </xf>
    <xf numFmtId="0" fontId="0" fillId="2" borderId="4" xfId="0" applyFill="1" applyBorder="1" applyAlignment="1">
      <alignment vertical="top" wrapText="1"/>
    </xf>
    <xf numFmtId="0" fontId="0" fillId="0" borderId="0" xfId="0" applyAlignment="1">
      <alignment horizontal="left" vertical="top" wrapText="1"/>
    </xf>
    <xf numFmtId="0" fontId="13" fillId="0" borderId="1" xfId="0" applyFont="1" applyBorder="1" applyAlignment="1">
      <alignment horizontal="left" indent="4"/>
    </xf>
    <xf numFmtId="0" fontId="13" fillId="0" borderId="1" xfId="0" applyFont="1" applyBorder="1" applyAlignment="1">
      <alignment horizontal="left" vertical="top" wrapText="1" indent="4"/>
    </xf>
    <xf numFmtId="0" fontId="13" fillId="0" borderId="1" xfId="0" applyFont="1" applyBorder="1" applyAlignment="1">
      <alignment horizontal="right" vertical="top" wrapText="1"/>
    </xf>
  </cellXfs>
  <cellStyles count="10">
    <cellStyle name="Normal" xfId="0"/>
    <cellStyle name="RowLevel_0" xfId="1"/>
    <cellStyle name="RowLevel_1" xfId="3"/>
    <cellStyle name="Comma" xfId="15"/>
    <cellStyle name="Comma [0]" xfId="16"/>
    <cellStyle name="Currency" xfId="17"/>
    <cellStyle name="Currency [0]" xfId="18"/>
    <cellStyle name="Followed Hyperlink" xfId="19"/>
    <cellStyle name="Hyperlink" xfId="20"/>
    <cellStyle name="Percent" xfId="21"/>
  </cellStyles>
  <dxfs count="4">
    <dxf>
      <font>
        <color auto="1"/>
      </font>
      <fill>
        <patternFill>
          <bgColor rgb="FFCCFFFF"/>
        </patternFill>
      </fill>
      <border/>
    </dxf>
    <dxf>
      <font>
        <b/>
        <i val="0"/>
        <color rgb="FFFFFFFF"/>
      </font>
      <fill>
        <patternFill>
          <bgColor rgb="FFFF8080"/>
        </patternFill>
      </fill>
      <border/>
    </dxf>
    <dxf>
      <font>
        <b/>
        <i val="0"/>
      </font>
      <fill>
        <patternFill>
          <bgColor rgb="FFCCFFCC"/>
        </patternFill>
      </fill>
      <border/>
    </dxf>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R66"/>
  <sheetViews>
    <sheetView showGridLines="0" tabSelected="1" workbookViewId="0" topLeftCell="A1">
      <selection activeCell="A1" sqref="A1"/>
    </sheetView>
  </sheetViews>
  <sheetFormatPr defaultColWidth="9.140625" defaultRowHeight="12.75"/>
  <cols>
    <col min="1" max="1" width="1.7109375" style="0" customWidth="1"/>
    <col min="2" max="2" width="10.140625" style="0" customWidth="1"/>
    <col min="3" max="3" width="34.7109375" style="0" customWidth="1"/>
    <col min="4" max="4" width="25.7109375" style="0" customWidth="1"/>
    <col min="5" max="5" width="20.140625" style="0" customWidth="1"/>
    <col min="6" max="6" width="2.140625" style="0" customWidth="1"/>
  </cols>
  <sheetData>
    <row r="2" spans="2:5" ht="18">
      <c r="B2" s="211" t="s">
        <v>516</v>
      </c>
      <c r="C2" s="212"/>
      <c r="D2" s="213" t="s">
        <v>525</v>
      </c>
      <c r="E2" s="214">
        <f>B66</f>
        <v>38191</v>
      </c>
    </row>
    <row r="3" spans="2:5" ht="15.75">
      <c r="B3" s="215"/>
      <c r="C3" s="216"/>
      <c r="D3" s="217" t="s">
        <v>506</v>
      </c>
      <c r="E3" s="218">
        <f ca="1">NOW()</f>
        <v>38191.60756273148</v>
      </c>
    </row>
    <row r="4" ht="6" customHeight="1"/>
    <row r="5" spans="2:5" ht="12.75">
      <c r="B5" s="206" t="s">
        <v>508</v>
      </c>
      <c r="C5" s="193"/>
      <c r="D5" s="193"/>
      <c r="E5" s="193"/>
    </row>
    <row r="6" spans="2:5" ht="12.75">
      <c r="B6" s="10"/>
      <c r="C6" s="204" t="s">
        <v>511</v>
      </c>
      <c r="D6" s="193"/>
      <c r="E6" s="193"/>
    </row>
    <row r="7" spans="2:5" ht="12.75">
      <c r="B7" s="10"/>
      <c r="C7" s="204" t="s">
        <v>4</v>
      </c>
      <c r="D7" s="193"/>
      <c r="E7" s="193"/>
    </row>
    <row r="8" spans="2:5" ht="12.75" customHeight="1">
      <c r="B8" s="10"/>
      <c r="C8" s="204" t="s">
        <v>64</v>
      </c>
      <c r="D8" s="193"/>
      <c r="E8" s="193"/>
    </row>
    <row r="9" spans="2:5" ht="12.75" customHeight="1">
      <c r="B9" s="10"/>
      <c r="C9" s="204" t="s">
        <v>594</v>
      </c>
      <c r="D9" s="193"/>
      <c r="E9" s="193"/>
    </row>
    <row r="10" spans="2:5" ht="12.75" customHeight="1">
      <c r="B10" s="10"/>
      <c r="C10" s="203" t="s">
        <v>515</v>
      </c>
      <c r="D10" s="193"/>
      <c r="E10" s="193"/>
    </row>
    <row r="11" spans="2:5" ht="12.75">
      <c r="B11" s="10"/>
      <c r="C11" s="205" t="s">
        <v>190</v>
      </c>
      <c r="D11" s="193"/>
      <c r="E11" s="193"/>
    </row>
    <row r="12" spans="2:5" ht="12.75">
      <c r="B12" s="10"/>
      <c r="C12" s="205" t="s">
        <v>300</v>
      </c>
      <c r="D12" s="193"/>
      <c r="E12" s="193"/>
    </row>
    <row r="13" spans="2:5" ht="12.75">
      <c r="B13" s="10"/>
      <c r="C13" s="205" t="s">
        <v>512</v>
      </c>
      <c r="D13" s="193"/>
      <c r="E13" s="193"/>
    </row>
    <row r="14" spans="2:5" ht="12.75">
      <c r="B14" s="10"/>
      <c r="C14" s="205" t="s">
        <v>514</v>
      </c>
      <c r="D14" s="193"/>
      <c r="E14" s="193"/>
    </row>
    <row r="15" spans="2:5" ht="12.75">
      <c r="B15" s="10"/>
      <c r="C15" s="205" t="s">
        <v>513</v>
      </c>
      <c r="D15" s="193"/>
      <c r="E15" s="193"/>
    </row>
    <row r="16" spans="2:5" ht="12.75">
      <c r="B16" s="202" t="s">
        <v>509</v>
      </c>
      <c r="C16" s="193"/>
      <c r="D16" s="193"/>
      <c r="E16" s="193"/>
    </row>
    <row r="17" spans="2:5" ht="12.75">
      <c r="B17" s="10"/>
      <c r="C17" s="204" t="s">
        <v>520</v>
      </c>
      <c r="D17" s="193"/>
      <c r="E17" s="193"/>
    </row>
    <row r="18" spans="2:5" ht="12.75">
      <c r="B18" s="10"/>
      <c r="C18" s="204" t="s">
        <v>175</v>
      </c>
      <c r="D18" s="193"/>
      <c r="E18" s="193"/>
    </row>
    <row r="19" spans="2:5" ht="12.75">
      <c r="B19" s="10"/>
      <c r="C19" s="204" t="s">
        <v>176</v>
      </c>
      <c r="D19" s="193"/>
      <c r="E19" s="193"/>
    </row>
    <row r="20" spans="2:5" ht="12.75">
      <c r="B20" s="10"/>
      <c r="C20" s="204" t="s">
        <v>487</v>
      </c>
      <c r="D20" s="193"/>
      <c r="E20" s="193"/>
    </row>
    <row r="21" spans="2:5" ht="12.75">
      <c r="B21" s="206" t="s">
        <v>696</v>
      </c>
      <c r="C21" s="193"/>
      <c r="D21" s="193"/>
      <c r="E21" s="193"/>
    </row>
    <row r="22" spans="2:5" ht="12.75">
      <c r="B22" s="10"/>
      <c r="C22" s="205" t="s">
        <v>719</v>
      </c>
      <c r="D22" s="193"/>
      <c r="E22" s="193"/>
    </row>
    <row r="23" spans="2:5" ht="12.75">
      <c r="B23" s="10"/>
      <c r="C23" s="205" t="s">
        <v>697</v>
      </c>
      <c r="D23" s="193"/>
      <c r="E23" s="193"/>
    </row>
    <row r="24" spans="2:5" ht="12.75">
      <c r="B24" s="10"/>
      <c r="C24" s="205" t="s">
        <v>698</v>
      </c>
      <c r="D24" s="193"/>
      <c r="E24" s="193"/>
    </row>
    <row r="25" spans="2:5" ht="12.75">
      <c r="B25" s="10"/>
      <c r="C25" s="205" t="s">
        <v>699</v>
      </c>
      <c r="D25" s="193"/>
      <c r="E25" s="193"/>
    </row>
    <row r="26" spans="2:5" ht="12.75">
      <c r="B26" s="10"/>
      <c r="C26" s="205" t="s">
        <v>700</v>
      </c>
      <c r="D26" s="193"/>
      <c r="E26" s="193"/>
    </row>
    <row r="27" spans="2:5" ht="12.75">
      <c r="B27" s="10"/>
      <c r="C27" s="205" t="s">
        <v>764</v>
      </c>
      <c r="D27" s="193"/>
      <c r="E27" s="193"/>
    </row>
    <row r="28" spans="2:5" ht="12.75">
      <c r="B28" s="202" t="s">
        <v>510</v>
      </c>
      <c r="C28" s="193"/>
      <c r="D28" s="193"/>
      <c r="E28" s="193"/>
    </row>
    <row r="29" spans="2:5" ht="12.75">
      <c r="B29" s="10"/>
      <c r="C29" s="193"/>
      <c r="D29" s="193"/>
      <c r="E29" s="193"/>
    </row>
    <row r="30" spans="2:5" ht="12.75">
      <c r="B30" s="10"/>
      <c r="C30" s="243"/>
      <c r="D30" s="243"/>
      <c r="E30" s="243"/>
    </row>
    <row r="31" ht="12.75">
      <c r="B31" s="192" t="s">
        <v>505</v>
      </c>
    </row>
    <row r="32" spans="2:18" s="191" customFormat="1" ht="12.75">
      <c r="B32" s="201"/>
      <c r="C32" s="241"/>
      <c r="D32" s="241"/>
      <c r="E32" s="242"/>
      <c r="F32"/>
      <c r="G32" s="196"/>
      <c r="H32" s="196"/>
      <c r="I32" s="197"/>
      <c r="J32" s="195"/>
      <c r="K32" s="198"/>
      <c r="L32" s="198"/>
      <c r="P32" s="194"/>
      <c r="Q32"/>
      <c r="R32" s="11"/>
    </row>
    <row r="33" spans="2:18" s="191" customFormat="1" ht="12.75">
      <c r="B33" s="199"/>
      <c r="C33" s="241"/>
      <c r="D33" s="241"/>
      <c r="E33" s="242"/>
      <c r="F33"/>
      <c r="G33" s="196"/>
      <c r="H33" s="196"/>
      <c r="I33" s="197"/>
      <c r="J33" s="195"/>
      <c r="K33" s="198"/>
      <c r="L33" s="198"/>
      <c r="P33" s="194"/>
      <c r="Q33"/>
      <c r="R33" s="11"/>
    </row>
    <row r="34" spans="2:18" s="191" customFormat="1" ht="12.75">
      <c r="B34" s="199"/>
      <c r="C34" s="241"/>
      <c r="D34" s="241"/>
      <c r="E34" s="242"/>
      <c r="F34"/>
      <c r="G34" s="196"/>
      <c r="H34" s="196"/>
      <c r="I34" s="197"/>
      <c r="J34" s="195"/>
      <c r="K34" s="198"/>
      <c r="L34" s="198"/>
      <c r="P34" s="194"/>
      <c r="Q34"/>
      <c r="R34" s="11"/>
    </row>
    <row r="35" spans="2:18" s="191" customFormat="1" ht="12.75">
      <c r="B35" s="199"/>
      <c r="C35" s="241"/>
      <c r="D35" s="241"/>
      <c r="E35" s="242"/>
      <c r="F35"/>
      <c r="G35" s="196"/>
      <c r="H35" s="196"/>
      <c r="I35" s="197"/>
      <c r="J35" s="195"/>
      <c r="K35" s="198"/>
      <c r="L35" s="198"/>
      <c r="P35" s="194"/>
      <c r="Q35"/>
      <c r="R35" s="11"/>
    </row>
    <row r="36" spans="2:18" s="191" customFormat="1" ht="12.75">
      <c r="B36" s="199">
        <v>38191</v>
      </c>
      <c r="C36" s="241" t="s">
        <v>702</v>
      </c>
      <c r="D36" s="241"/>
      <c r="E36" s="242"/>
      <c r="F36"/>
      <c r="G36" s="196"/>
      <c r="H36" s="196"/>
      <c r="I36" s="197"/>
      <c r="J36" s="195"/>
      <c r="K36" s="198"/>
      <c r="L36" s="198"/>
      <c r="P36" s="194"/>
      <c r="Q36"/>
      <c r="R36" s="11"/>
    </row>
    <row r="37" spans="2:18" s="191" customFormat="1" ht="25.5" customHeight="1">
      <c r="B37" s="199"/>
      <c r="C37" s="241" t="s">
        <v>753</v>
      </c>
      <c r="D37" s="241"/>
      <c r="E37" s="242"/>
      <c r="F37"/>
      <c r="G37" s="196"/>
      <c r="H37" s="196"/>
      <c r="I37" s="197"/>
      <c r="J37" s="195"/>
      <c r="K37" s="198"/>
      <c r="L37" s="198"/>
      <c r="P37" s="194"/>
      <c r="Q37"/>
      <c r="R37" s="11"/>
    </row>
    <row r="38" spans="2:18" s="191" customFormat="1" ht="12.75">
      <c r="B38" s="199"/>
      <c r="C38" s="241" t="s">
        <v>754</v>
      </c>
      <c r="D38" s="241"/>
      <c r="E38" s="242"/>
      <c r="F38"/>
      <c r="G38" s="196"/>
      <c r="H38" s="196"/>
      <c r="I38" s="197"/>
      <c r="J38" s="195"/>
      <c r="K38" s="198"/>
      <c r="L38" s="198"/>
      <c r="P38" s="194"/>
      <c r="Q38"/>
      <c r="R38" s="11"/>
    </row>
    <row r="39" spans="2:18" s="191" customFormat="1" ht="12.75">
      <c r="B39" s="199"/>
      <c r="C39" s="241" t="s">
        <v>755</v>
      </c>
      <c r="D39" s="241"/>
      <c r="E39" s="242"/>
      <c r="F39"/>
      <c r="G39" s="196"/>
      <c r="H39" s="196"/>
      <c r="I39" s="197"/>
      <c r="J39" s="195"/>
      <c r="K39" s="198"/>
      <c r="L39" s="198"/>
      <c r="P39" s="194"/>
      <c r="Q39"/>
      <c r="R39" s="11"/>
    </row>
    <row r="40" spans="2:18" s="191" customFormat="1" ht="12.75">
      <c r="B40" s="199"/>
      <c r="C40" s="241"/>
      <c r="D40" s="241"/>
      <c r="E40" s="242"/>
      <c r="F40"/>
      <c r="G40" s="196"/>
      <c r="H40" s="196"/>
      <c r="I40" s="197"/>
      <c r="J40" s="195"/>
      <c r="K40" s="198"/>
      <c r="L40" s="198"/>
      <c r="P40" s="194"/>
      <c r="Q40"/>
      <c r="R40" s="11"/>
    </row>
    <row r="41" spans="2:18" s="191" customFormat="1" ht="27.75" customHeight="1">
      <c r="B41" s="199">
        <v>38168</v>
      </c>
      <c r="C41" s="241" t="s">
        <v>701</v>
      </c>
      <c r="D41" s="241"/>
      <c r="E41" s="242"/>
      <c r="F41"/>
      <c r="G41" s="196"/>
      <c r="H41" s="196"/>
      <c r="I41" s="197"/>
      <c r="J41" s="195"/>
      <c r="K41" s="198"/>
      <c r="L41" s="198"/>
      <c r="P41" s="194"/>
      <c r="Q41"/>
      <c r="R41" s="11"/>
    </row>
    <row r="42" spans="2:18" s="191" customFormat="1" ht="15" customHeight="1">
      <c r="B42" s="199">
        <v>38162</v>
      </c>
      <c r="C42" s="241" t="s">
        <v>666</v>
      </c>
      <c r="D42" s="241"/>
      <c r="E42" s="242"/>
      <c r="F42"/>
      <c r="G42" s="196"/>
      <c r="H42" s="196"/>
      <c r="I42" s="197"/>
      <c r="J42" s="195"/>
      <c r="K42" s="198"/>
      <c r="L42" s="198"/>
      <c r="P42" s="194"/>
      <c r="Q42"/>
      <c r="R42" s="11"/>
    </row>
    <row r="43" spans="2:18" s="191" customFormat="1" ht="12.75">
      <c r="B43" s="199"/>
      <c r="C43" s="241" t="s">
        <v>665</v>
      </c>
      <c r="D43" s="241"/>
      <c r="E43" s="242"/>
      <c r="F43"/>
      <c r="G43" s="196"/>
      <c r="H43" s="196"/>
      <c r="I43" s="197"/>
      <c r="J43" s="195"/>
      <c r="K43" s="198"/>
      <c r="L43" s="198"/>
      <c r="P43" s="194"/>
      <c r="Q43"/>
      <c r="R43" s="11"/>
    </row>
    <row r="44" spans="2:18" s="191" customFormat="1" ht="12.75">
      <c r="B44" s="200"/>
      <c r="C44" s="241"/>
      <c r="D44" s="241"/>
      <c r="E44" s="242"/>
      <c r="F44"/>
      <c r="G44" s="196"/>
      <c r="H44" s="196"/>
      <c r="I44" s="197"/>
      <c r="J44" s="195"/>
      <c r="K44" s="198"/>
      <c r="L44" s="198"/>
      <c r="P44" s="194"/>
      <c r="Q44"/>
      <c r="R44" s="11"/>
    </row>
    <row r="45" spans="2:18" s="191" customFormat="1" ht="25.5" customHeight="1">
      <c r="B45" s="199">
        <v>38160</v>
      </c>
      <c r="C45" s="241" t="s">
        <v>646</v>
      </c>
      <c r="D45" s="241"/>
      <c r="E45" s="242"/>
      <c r="F45"/>
      <c r="G45" s="196"/>
      <c r="H45" s="196"/>
      <c r="I45" s="197"/>
      <c r="J45" s="195"/>
      <c r="K45" s="198"/>
      <c r="L45" s="198"/>
      <c r="P45" s="194"/>
      <c r="Q45"/>
      <c r="R45" s="11"/>
    </row>
    <row r="46" spans="2:18" s="191" customFormat="1" ht="12.75">
      <c r="B46" s="199"/>
      <c r="C46" s="241" t="s">
        <v>647</v>
      </c>
      <c r="D46" s="241"/>
      <c r="E46" s="242"/>
      <c r="F46"/>
      <c r="G46" s="196"/>
      <c r="H46" s="196"/>
      <c r="I46" s="197"/>
      <c r="J46" s="195"/>
      <c r="K46" s="198"/>
      <c r="L46" s="198"/>
      <c r="P46" s="194"/>
      <c r="Q46"/>
      <c r="R46" s="11"/>
    </row>
    <row r="47" spans="2:18" s="191" customFormat="1" ht="12.75">
      <c r="B47" s="199"/>
      <c r="C47" s="241" t="s">
        <v>657</v>
      </c>
      <c r="D47" s="241"/>
      <c r="E47" s="242"/>
      <c r="F47"/>
      <c r="G47" s="196"/>
      <c r="H47" s="196"/>
      <c r="I47" s="197"/>
      <c r="J47" s="195"/>
      <c r="K47" s="198"/>
      <c r="L47" s="198"/>
      <c r="P47" s="194"/>
      <c r="Q47"/>
      <c r="R47" s="11"/>
    </row>
    <row r="48" spans="2:18" s="191" customFormat="1" ht="12.75">
      <c r="B48" s="200"/>
      <c r="C48" s="241"/>
      <c r="D48" s="241"/>
      <c r="E48" s="242"/>
      <c r="F48"/>
      <c r="G48" s="196"/>
      <c r="H48" s="196"/>
      <c r="I48" s="197"/>
      <c r="J48" s="195"/>
      <c r="K48" s="198"/>
      <c r="L48" s="198"/>
      <c r="P48" s="194"/>
      <c r="Q48"/>
      <c r="R48" s="11"/>
    </row>
    <row r="49" spans="2:18" s="191" customFormat="1" ht="27" customHeight="1">
      <c r="B49" s="199">
        <v>38153</v>
      </c>
      <c r="C49" s="241" t="s">
        <v>631</v>
      </c>
      <c r="D49" s="241"/>
      <c r="E49" s="242"/>
      <c r="F49"/>
      <c r="G49" s="196"/>
      <c r="H49" s="196"/>
      <c r="I49" s="197"/>
      <c r="J49" s="195"/>
      <c r="K49" s="198"/>
      <c r="L49" s="198"/>
      <c r="P49" s="194"/>
      <c r="Q49"/>
      <c r="R49" s="11"/>
    </row>
    <row r="50" spans="2:18" s="191" customFormat="1" ht="12.75">
      <c r="B50" s="200"/>
      <c r="C50" s="241"/>
      <c r="D50" s="241"/>
      <c r="E50" s="242"/>
      <c r="F50"/>
      <c r="G50" s="196"/>
      <c r="H50" s="196"/>
      <c r="I50" s="197"/>
      <c r="J50" s="195"/>
      <c r="K50" s="198"/>
      <c r="L50" s="198"/>
      <c r="P50" s="194"/>
      <c r="Q50"/>
      <c r="R50" s="11"/>
    </row>
    <row r="51" spans="2:18" s="191" customFormat="1" ht="12.75">
      <c r="B51" s="199">
        <v>38146</v>
      </c>
      <c r="C51" s="241" t="s">
        <v>607</v>
      </c>
      <c r="D51" s="241"/>
      <c r="E51" s="242"/>
      <c r="F51"/>
      <c r="G51" s="196"/>
      <c r="H51" s="196"/>
      <c r="I51" s="197"/>
      <c r="J51" s="195"/>
      <c r="K51" s="198"/>
      <c r="L51" s="198"/>
      <c r="P51" s="194"/>
      <c r="Q51"/>
      <c r="R51" s="11"/>
    </row>
    <row r="52" spans="2:18" s="191" customFormat="1" ht="12.75">
      <c r="B52" s="200"/>
      <c r="C52" s="241"/>
      <c r="D52" s="241"/>
      <c r="E52" s="242"/>
      <c r="F52"/>
      <c r="G52" s="196"/>
      <c r="H52" s="196"/>
      <c r="I52" s="197"/>
      <c r="J52" s="195"/>
      <c r="K52" s="198"/>
      <c r="L52" s="198"/>
      <c r="P52" s="194"/>
      <c r="Q52"/>
      <c r="R52" s="11"/>
    </row>
    <row r="53" spans="2:18" s="191" customFormat="1" ht="40.5" customHeight="1">
      <c r="B53" s="199">
        <v>38139</v>
      </c>
      <c r="C53" s="241" t="s">
        <v>596</v>
      </c>
      <c r="D53" s="241"/>
      <c r="E53" s="242"/>
      <c r="F53"/>
      <c r="G53" s="196"/>
      <c r="H53" s="196"/>
      <c r="I53" s="197"/>
      <c r="J53" s="195"/>
      <c r="K53" s="198"/>
      <c r="L53" s="198"/>
      <c r="P53" s="194"/>
      <c r="Q53"/>
      <c r="R53" s="11"/>
    </row>
    <row r="54" spans="2:18" s="191" customFormat="1" ht="12.75">
      <c r="B54" s="199"/>
      <c r="C54" s="241" t="s">
        <v>578</v>
      </c>
      <c r="D54" s="241"/>
      <c r="E54" s="242"/>
      <c r="F54"/>
      <c r="G54" s="196"/>
      <c r="H54" s="196"/>
      <c r="I54" s="197"/>
      <c r="J54" s="195"/>
      <c r="K54" s="198"/>
      <c r="L54" s="198"/>
      <c r="P54" s="194"/>
      <c r="Q54"/>
      <c r="R54" s="11"/>
    </row>
    <row r="55" spans="2:18" s="191" customFormat="1" ht="12.75">
      <c r="B55" s="199"/>
      <c r="C55" s="241"/>
      <c r="D55" s="241"/>
      <c r="E55" s="242"/>
      <c r="F55"/>
      <c r="G55" s="196"/>
      <c r="H55" s="196"/>
      <c r="I55" s="197"/>
      <c r="J55" s="195"/>
      <c r="K55" s="198"/>
      <c r="L55" s="198"/>
      <c r="P55" s="194"/>
      <c r="Q55"/>
      <c r="R55" s="11"/>
    </row>
    <row r="56" spans="2:18" s="191" customFormat="1" ht="12.75">
      <c r="B56" s="200"/>
      <c r="C56" s="241"/>
      <c r="D56" s="241"/>
      <c r="E56" s="242"/>
      <c r="F56"/>
      <c r="G56" s="196"/>
      <c r="H56" s="196"/>
      <c r="I56" s="197"/>
      <c r="J56" s="195"/>
      <c r="K56" s="198"/>
      <c r="L56" s="198"/>
      <c r="P56" s="194"/>
      <c r="Q56"/>
      <c r="R56" s="11"/>
    </row>
    <row r="57" spans="2:18" s="191" customFormat="1" ht="27.75" customHeight="1">
      <c r="B57" s="199">
        <v>38132</v>
      </c>
      <c r="C57" s="241" t="s">
        <v>537</v>
      </c>
      <c r="D57" s="241"/>
      <c r="E57" s="242"/>
      <c r="F57"/>
      <c r="G57" s="196"/>
      <c r="H57" s="196"/>
      <c r="I57" s="197"/>
      <c r="J57" s="195"/>
      <c r="K57" s="198"/>
      <c r="L57" s="198"/>
      <c r="P57" s="194"/>
      <c r="Q57"/>
      <c r="R57" s="11"/>
    </row>
    <row r="58" spans="2:18" s="191" customFormat="1" ht="12.75">
      <c r="B58" s="199"/>
      <c r="C58" s="241" t="s">
        <v>538</v>
      </c>
      <c r="D58" s="241"/>
      <c r="E58" s="242"/>
      <c r="F58"/>
      <c r="G58" s="196"/>
      <c r="H58" s="196"/>
      <c r="I58" s="197"/>
      <c r="J58" s="195"/>
      <c r="K58" s="198"/>
      <c r="L58" s="198"/>
      <c r="P58" s="194"/>
      <c r="Q58"/>
      <c r="R58" s="11"/>
    </row>
    <row r="59" spans="2:18" s="191" customFormat="1" ht="26.25" customHeight="1">
      <c r="B59" s="199"/>
      <c r="C59" s="241" t="s">
        <v>541</v>
      </c>
      <c r="D59" s="241"/>
      <c r="E59" s="242"/>
      <c r="F59"/>
      <c r="G59" s="196"/>
      <c r="H59" s="196"/>
      <c r="I59" s="197"/>
      <c r="J59" s="195"/>
      <c r="K59" s="198"/>
      <c r="L59" s="198"/>
      <c r="P59" s="194"/>
      <c r="Q59"/>
      <c r="R59" s="11"/>
    </row>
    <row r="60" spans="2:18" s="191" customFormat="1" ht="12.75">
      <c r="B60" s="200"/>
      <c r="C60" s="241"/>
      <c r="D60" s="241"/>
      <c r="E60" s="242"/>
      <c r="F60"/>
      <c r="G60" s="196"/>
      <c r="H60" s="196"/>
      <c r="I60" s="197"/>
      <c r="J60" s="195"/>
      <c r="K60" s="198"/>
      <c r="L60" s="198"/>
      <c r="P60" s="194"/>
      <c r="Q60"/>
      <c r="R60" s="11"/>
    </row>
    <row r="61" spans="2:18" s="191" customFormat="1" ht="12.75" customHeight="1">
      <c r="B61" s="199">
        <v>38127</v>
      </c>
      <c r="C61" s="241" t="s">
        <v>507</v>
      </c>
      <c r="D61" s="241"/>
      <c r="E61" s="242"/>
      <c r="F61"/>
      <c r="G61" s="196"/>
      <c r="H61" s="196"/>
      <c r="I61" s="197"/>
      <c r="J61" s="195"/>
      <c r="K61" s="198"/>
      <c r="L61" s="198"/>
      <c r="P61" s="194"/>
      <c r="Q61"/>
      <c r="R61" s="11"/>
    </row>
    <row r="62" spans="2:18" s="191" customFormat="1" ht="12.75">
      <c r="B62" s="199"/>
      <c r="C62" s="241" t="s">
        <v>521</v>
      </c>
      <c r="D62" s="241"/>
      <c r="E62" s="242"/>
      <c r="F62"/>
      <c r="G62" s="196"/>
      <c r="H62" s="196"/>
      <c r="I62" s="197"/>
      <c r="J62" s="195"/>
      <c r="K62" s="198"/>
      <c r="L62" s="198"/>
      <c r="P62" s="194"/>
      <c r="Q62"/>
      <c r="R62" s="11"/>
    </row>
    <row r="63" spans="2:18" s="191" customFormat="1" ht="40.5" customHeight="1">
      <c r="B63" s="199"/>
      <c r="C63" s="241" t="s">
        <v>530</v>
      </c>
      <c r="D63" s="241"/>
      <c r="E63" s="242"/>
      <c r="F63"/>
      <c r="G63" s="196"/>
      <c r="H63" s="196"/>
      <c r="I63" s="197"/>
      <c r="J63" s="195"/>
      <c r="K63" s="198"/>
      <c r="L63" s="198"/>
      <c r="P63" s="194"/>
      <c r="Q63"/>
      <c r="R63" s="11"/>
    </row>
    <row r="64" spans="2:18" s="191" customFormat="1" ht="12.75">
      <c r="B64" s="200"/>
      <c r="C64" s="241"/>
      <c r="D64" s="241"/>
      <c r="E64" s="242"/>
      <c r="F64"/>
      <c r="G64" s="196"/>
      <c r="H64" s="196"/>
      <c r="I64" s="197"/>
      <c r="J64" s="195"/>
      <c r="K64" s="198"/>
      <c r="L64" s="198"/>
      <c r="P64" s="194"/>
      <c r="Q64"/>
      <c r="R64" s="11"/>
    </row>
    <row r="65" spans="2:5" ht="12.75">
      <c r="B65" s="10"/>
      <c r="C65" s="193"/>
      <c r="D65" s="193"/>
      <c r="E65" s="193"/>
    </row>
    <row r="66" spans="2:3" ht="12.75">
      <c r="B66" s="239">
        <f>MAX(B32:B64)</f>
        <v>38191</v>
      </c>
      <c r="C66" s="240" t="s">
        <v>695</v>
      </c>
    </row>
  </sheetData>
  <mergeCells count="34">
    <mergeCell ref="C46:E46"/>
    <mergeCell ref="C48:E48"/>
    <mergeCell ref="C49:E49"/>
    <mergeCell ref="C44:E44"/>
    <mergeCell ref="C45:E45"/>
    <mergeCell ref="C47:E47"/>
    <mergeCell ref="C59:E59"/>
    <mergeCell ref="C52:E52"/>
    <mergeCell ref="C53:E53"/>
    <mergeCell ref="C54:E54"/>
    <mergeCell ref="C55:E55"/>
    <mergeCell ref="C50:E50"/>
    <mergeCell ref="C51:E51"/>
    <mergeCell ref="C30:E30"/>
    <mergeCell ref="C60:E60"/>
    <mergeCell ref="C32:E32"/>
    <mergeCell ref="C64:E64"/>
    <mergeCell ref="C62:E62"/>
    <mergeCell ref="C63:E63"/>
    <mergeCell ref="C61:E61"/>
    <mergeCell ref="C56:E56"/>
    <mergeCell ref="C57:E57"/>
    <mergeCell ref="C58:E58"/>
    <mergeCell ref="C33:E33"/>
    <mergeCell ref="C34:E34"/>
    <mergeCell ref="C35:E35"/>
    <mergeCell ref="C36:E36"/>
    <mergeCell ref="C41:E41"/>
    <mergeCell ref="C42:E42"/>
    <mergeCell ref="C43:E43"/>
    <mergeCell ref="C37:E37"/>
    <mergeCell ref="C38:E38"/>
    <mergeCell ref="C39:E39"/>
    <mergeCell ref="C40:E40"/>
  </mergeCells>
  <hyperlinks>
    <hyperlink ref="C6" location="Tower_Assembly" display="Tower Assembly"/>
    <hyperlink ref="C7" location="Flex_Cables" display="Flex Cables"/>
    <hyperlink ref="C8" location="TKR_Grid_Interface_Hardware" display="TKR-Grid Interface Hardware"/>
    <hyperlink ref="C11" location="Bottom_Tray_Assembly" display="Bottom Tray Assembly"/>
    <hyperlink ref="C12" location="Top_Tray_Assembly" display="Top Tray Assembly"/>
    <hyperlink ref="C13" location="Mid_Tray_Regular_Converter_Ass_y" display="Mid-Tray Regular Converter Assembly"/>
    <hyperlink ref="C14" location="Mid_Tray_No_Converter_Ass_y" display="Mid-Tray No Converter Assembly"/>
    <hyperlink ref="C15" location="Mid_Tray_Heavy_Converter_Ass_y" display="Mid-Tray Heavy Converter Assembly"/>
    <hyperlink ref="C17" location="Flex_Cable_Details" display="Flex Cable Details"/>
    <hyperlink ref="C18" location="Ladder_Assembly" display="Ladder Assembly"/>
    <hyperlink ref="C19" location="Bias_Circuit_Assembly" display="Bias Circuit Assembly"/>
    <hyperlink ref="C20" location="TMCM_Assemblies" display="TMCM Assemblies"/>
    <hyperlink ref="C23" location="TKR_Shipping_Configuration_Assembly" display="Shipping Configuration Assembly"/>
    <hyperlink ref="C24" location="TKR_Vibe_Test_Configuration_Assembly" display="Vibe Test Configuration Assembly"/>
    <hyperlink ref="C25" location="TKR_Thermal_Vacuum_Test_Configuration_Assembly" display="Thermal-Vac Configuration Assembly"/>
    <hyperlink ref="C26" location="TKR_Lifting_Configuration_Assembly" display="Lifting Configuration Assembly"/>
    <hyperlink ref="C9" location="Tower_Top_Mount_and_Align_Hardware" display="Tower Top Mount and Align Hardware"/>
    <hyperlink ref="C22" location="TKR_Ground_Configuration_Assembly" display="TKR Ground Configuration Assembly"/>
    <hyperlink ref="C27" location="TKR_Survey_Configuration_Assembly" display="Survey Configuration Assembly"/>
  </hyperlinks>
  <printOptions/>
  <pageMargins left="0.75" right="0.5" top="0.75" bottom="0.75" header="0.5" footer="0.5"/>
  <pageSetup horizontalDpi="600" verticalDpi="600" orientation="portrait" paperSize="17" r:id="rId1"/>
  <headerFooter alignWithMargins="0">
    <oddFooter>&amp;L&amp;A&amp;C&amp;F&amp;R&amp;P of &amp;N</oddFooter>
  </headerFooter>
</worksheet>
</file>

<file path=xl/worksheets/sheet2.xml><?xml version="1.0" encoding="utf-8"?>
<worksheet xmlns="http://schemas.openxmlformats.org/spreadsheetml/2006/main" xmlns:r="http://schemas.openxmlformats.org/officeDocument/2006/relationships">
  <dimension ref="A1:AD431"/>
  <sheetViews>
    <sheetView showGridLines="0" showZeros="0" workbookViewId="0" topLeftCell="A1">
      <pane xSplit="8" ySplit="3" topLeftCell="I4" activePane="bottomRight" state="frozen"/>
      <selection pane="topLeft" activeCell="A1" sqref="A1"/>
      <selection pane="topRight" activeCell="I1" sqref="I1"/>
      <selection pane="bottomLeft" activeCell="A4" sqref="A4"/>
      <selection pane="bottomRight" activeCell="A1" sqref="A1"/>
    </sheetView>
  </sheetViews>
  <sheetFormatPr defaultColWidth="9.140625" defaultRowHeight="12.75"/>
  <cols>
    <col min="1" max="1" width="4.00390625" style="4" bestFit="1" customWidth="1"/>
    <col min="2" max="2" width="3.8515625" style="4" customWidth="1"/>
    <col min="3" max="3" width="14.140625" style="77" bestFit="1" customWidth="1"/>
    <col min="4" max="4" width="6.57421875" style="4" customWidth="1"/>
    <col min="5" max="5" width="23.421875" style="77" bestFit="1" customWidth="1"/>
    <col min="6" max="6" width="5.7109375" style="147" customWidth="1"/>
    <col min="7" max="7" width="5.00390625" style="3" customWidth="1"/>
    <col min="8" max="8" width="37.00390625" style="16" customWidth="1"/>
    <col min="9" max="9" width="5.7109375" style="4" customWidth="1"/>
    <col min="10" max="10" width="15.00390625" style="9" bestFit="1" customWidth="1"/>
    <col min="11" max="11" width="10.8515625" style="39" customWidth="1"/>
    <col min="12" max="12" width="20.140625" style="39" customWidth="1"/>
    <col min="13" max="13" width="10.8515625" style="39" customWidth="1"/>
    <col min="14" max="14" width="40.00390625" style="16" customWidth="1"/>
    <col min="15" max="15" width="5.7109375" style="4" customWidth="1"/>
    <col min="16" max="16" width="9.421875" style="4" customWidth="1"/>
    <col min="17" max="18" width="8.421875" style="4" customWidth="1"/>
    <col min="19" max="19" width="12.7109375" style="4" customWidth="1"/>
    <col min="20" max="20" width="13.421875" style="9" customWidth="1"/>
    <col min="21" max="21" width="9.00390625" style="4" customWidth="1"/>
    <col min="22" max="22" width="12.28125" style="4" customWidth="1"/>
    <col min="23" max="23" width="9.7109375" style="4" bestFit="1" customWidth="1"/>
    <col min="24" max="24" width="9.140625" style="4" customWidth="1"/>
    <col min="25" max="26" width="10.7109375" style="4" customWidth="1"/>
    <col min="27" max="27" width="9.8515625" style="4" bestFit="1" customWidth="1"/>
    <col min="28" max="28" width="10.140625" style="4" bestFit="1" customWidth="1"/>
    <col min="29" max="29" width="9.8515625" style="4" customWidth="1"/>
    <col min="30" max="30" width="10.8515625" style="4" customWidth="1"/>
    <col min="31" max="16384" width="9.140625" style="4" customWidth="1"/>
  </cols>
  <sheetData>
    <row r="1" spans="2:20" s="36" customFormat="1" ht="18">
      <c r="B1" s="78"/>
      <c r="C1" s="210" t="s">
        <v>522</v>
      </c>
      <c r="D1" s="96"/>
      <c r="E1" s="75"/>
      <c r="F1" s="137"/>
      <c r="H1" s="74"/>
      <c r="J1" s="45"/>
      <c r="K1" s="161" t="s">
        <v>66</v>
      </c>
      <c r="L1" s="220">
        <f>'1. Intro and Overivew'!E2</f>
        <v>38191</v>
      </c>
      <c r="M1" s="161" t="s">
        <v>523</v>
      </c>
      <c r="N1" s="47">
        <f ca="1">NOW()</f>
        <v>38191.60756273148</v>
      </c>
      <c r="O1" s="35"/>
      <c r="T1" s="45"/>
    </row>
    <row r="2" spans="1:30" s="14" customFormat="1" ht="15.75">
      <c r="A2" s="207"/>
      <c r="B2" s="219"/>
      <c r="C2" s="208"/>
      <c r="D2" s="209"/>
      <c r="E2" s="168"/>
      <c r="F2" s="169"/>
      <c r="G2" s="167"/>
      <c r="H2" s="168"/>
      <c r="I2" s="170"/>
      <c r="J2" s="167"/>
      <c r="K2" s="171" t="s">
        <v>138</v>
      </c>
      <c r="L2" s="171"/>
      <c r="M2" s="171"/>
      <c r="N2" s="168"/>
      <c r="O2" s="172"/>
      <c r="P2" s="83"/>
      <c r="Q2" s="84" t="s">
        <v>73</v>
      </c>
      <c r="R2" s="85"/>
      <c r="S2" s="85"/>
      <c r="T2" s="66"/>
      <c r="U2" s="86"/>
      <c r="V2" s="87" t="s">
        <v>74</v>
      </c>
      <c r="W2" s="86"/>
      <c r="X2" s="86"/>
      <c r="Y2" s="68"/>
      <c r="Z2" s="88" t="s">
        <v>24</v>
      </c>
      <c r="AA2" s="89"/>
      <c r="AB2" s="90"/>
      <c r="AC2" s="91" t="s">
        <v>26</v>
      </c>
      <c r="AD2" s="92"/>
    </row>
    <row r="3" spans="1:30" s="94" customFormat="1" ht="31.5" customHeight="1">
      <c r="A3" s="73" t="s">
        <v>301</v>
      </c>
      <c r="B3" s="163" t="s">
        <v>291</v>
      </c>
      <c r="C3" s="164" t="s">
        <v>209</v>
      </c>
      <c r="D3" s="73" t="s">
        <v>65</v>
      </c>
      <c r="E3" s="73" t="s">
        <v>290</v>
      </c>
      <c r="F3" s="165" t="s">
        <v>288</v>
      </c>
      <c r="G3" s="163" t="s">
        <v>289</v>
      </c>
      <c r="H3" s="164" t="s">
        <v>53</v>
      </c>
      <c r="I3" s="73" t="s">
        <v>52</v>
      </c>
      <c r="J3" s="73" t="s">
        <v>54</v>
      </c>
      <c r="K3" s="166" t="s">
        <v>184</v>
      </c>
      <c r="L3" s="166" t="s">
        <v>414</v>
      </c>
      <c r="M3" s="166" t="s">
        <v>72</v>
      </c>
      <c r="N3" s="73" t="s">
        <v>185</v>
      </c>
      <c r="O3" s="73" t="s">
        <v>304</v>
      </c>
      <c r="P3" s="70" t="s">
        <v>72</v>
      </c>
      <c r="Q3" s="70" t="s">
        <v>55</v>
      </c>
      <c r="R3" s="70" t="s">
        <v>56</v>
      </c>
      <c r="S3" s="70" t="s">
        <v>397</v>
      </c>
      <c r="T3" s="71" t="s">
        <v>72</v>
      </c>
      <c r="U3" s="71" t="s">
        <v>23</v>
      </c>
      <c r="V3" s="71" t="s">
        <v>27</v>
      </c>
      <c r="W3" s="71" t="s">
        <v>76</v>
      </c>
      <c r="X3" s="71" t="s">
        <v>67</v>
      </c>
      <c r="Y3" s="72" t="s">
        <v>69</v>
      </c>
      <c r="Z3" s="72" t="s">
        <v>68</v>
      </c>
      <c r="AA3" s="72" t="s">
        <v>70</v>
      </c>
      <c r="AB3" s="72" t="s">
        <v>71</v>
      </c>
      <c r="AC3" s="73" t="s">
        <v>25</v>
      </c>
      <c r="AD3" s="73" t="s">
        <v>75</v>
      </c>
    </row>
    <row r="4" spans="1:30" s="227" customFormat="1" ht="12.75">
      <c r="A4" s="221">
        <v>1</v>
      </c>
      <c r="B4" s="222"/>
      <c r="C4" s="223"/>
      <c r="D4" s="223"/>
      <c r="E4" s="224">
        <v>1</v>
      </c>
      <c r="F4" s="138"/>
      <c r="G4" s="224">
        <v>2</v>
      </c>
      <c r="H4" s="224">
        <v>3</v>
      </c>
      <c r="I4" s="225">
        <v>4</v>
      </c>
      <c r="J4" s="226">
        <v>5</v>
      </c>
      <c r="K4" s="226">
        <v>6</v>
      </c>
      <c r="L4" s="226">
        <v>7</v>
      </c>
      <c r="M4" s="226">
        <v>8</v>
      </c>
      <c r="N4" s="226">
        <v>9</v>
      </c>
      <c r="O4" s="225">
        <v>10</v>
      </c>
      <c r="P4" s="225">
        <v>11</v>
      </c>
      <c r="Q4" s="225">
        <v>12</v>
      </c>
      <c r="R4" s="225">
        <v>13</v>
      </c>
      <c r="S4" s="225">
        <v>14</v>
      </c>
      <c r="T4" s="225">
        <v>15</v>
      </c>
      <c r="U4" s="225">
        <v>16</v>
      </c>
      <c r="V4" s="225">
        <v>17</v>
      </c>
      <c r="W4" s="225">
        <v>18</v>
      </c>
      <c r="X4" s="225">
        <v>19</v>
      </c>
      <c r="Y4" s="225">
        <v>20</v>
      </c>
      <c r="Z4" s="225">
        <v>21</v>
      </c>
      <c r="AA4" s="225">
        <v>22</v>
      </c>
      <c r="AB4" s="225">
        <v>23</v>
      </c>
      <c r="AC4" s="225">
        <v>24</v>
      </c>
      <c r="AD4" s="225">
        <v>25</v>
      </c>
    </row>
    <row r="5" spans="1:30" ht="15.75">
      <c r="A5" s="4">
        <v>2</v>
      </c>
      <c r="B5" s="182" t="s">
        <v>511</v>
      </c>
      <c r="C5" s="173"/>
      <c r="D5" s="173"/>
      <c r="E5" s="173"/>
      <c r="F5" s="174"/>
      <c r="G5" s="175" t="s">
        <v>200</v>
      </c>
      <c r="H5" s="176"/>
      <c r="I5" s="177"/>
      <c r="J5" s="178"/>
      <c r="K5" s="179"/>
      <c r="L5" s="179"/>
      <c r="M5" s="179"/>
      <c r="N5" s="180"/>
      <c r="O5" s="175"/>
      <c r="P5" s="175"/>
      <c r="Q5" s="175"/>
      <c r="R5" s="175"/>
      <c r="S5" s="175"/>
      <c r="T5" s="181"/>
      <c r="U5" s="175"/>
      <c r="V5" s="175"/>
      <c r="W5" s="175"/>
      <c r="X5" s="175"/>
      <c r="Y5" s="175"/>
      <c r="Z5" s="175"/>
      <c r="AA5" s="175"/>
      <c r="AB5" s="175"/>
      <c r="AC5" s="175"/>
      <c r="AD5" s="175"/>
    </row>
    <row r="6" spans="1:30" ht="12.75">
      <c r="A6" s="221">
        <v>3</v>
      </c>
      <c r="B6" s="132">
        <v>1</v>
      </c>
      <c r="C6" s="133"/>
      <c r="D6" s="132"/>
      <c r="E6" s="134" t="s">
        <v>179</v>
      </c>
      <c r="F6" s="139"/>
      <c r="G6" s="135" t="str">
        <f aca="true" t="shared" si="0" ref="G6:V16">VLOOKUP($E6,PartsList,G$4,FALSE)</f>
        <v>SA</v>
      </c>
      <c r="H6" s="133" t="str">
        <f t="shared" si="0"/>
        <v>TKR Outline Drawing</v>
      </c>
      <c r="I6" s="132">
        <f t="shared" si="0"/>
        <v>1</v>
      </c>
      <c r="J6" s="106" t="str">
        <f t="shared" si="0"/>
        <v>In-Work</v>
      </c>
      <c r="K6" s="160">
        <f t="shared" si="0"/>
        <v>37880</v>
      </c>
      <c r="L6" s="160">
        <f t="shared" si="0"/>
        <v>0</v>
      </c>
      <c r="M6" s="160">
        <f t="shared" si="0"/>
        <v>0</v>
      </c>
      <c r="N6" s="107">
        <f t="shared" si="0"/>
        <v>0</v>
      </c>
      <c r="O6" s="106">
        <f t="shared" si="0"/>
        <v>0</v>
      </c>
      <c r="P6" s="108" t="str">
        <f t="shared" si="0"/>
        <v>N/A</v>
      </c>
      <c r="Q6" s="108" t="str">
        <f t="shared" si="0"/>
        <v>N/A</v>
      </c>
      <c r="R6" s="108" t="str">
        <f t="shared" si="0"/>
        <v>N/A</v>
      </c>
      <c r="S6" s="108">
        <f t="shared" si="0"/>
        <v>0</v>
      </c>
      <c r="T6" s="108" t="str">
        <f aca="true" t="shared" si="1" ref="T6:AD16">VLOOKUP($E6,PartsList,T$4,FALSE)</f>
        <v>N/A</v>
      </c>
      <c r="U6" s="106" t="str">
        <f t="shared" si="1"/>
        <v>N/A</v>
      </c>
      <c r="V6" s="106" t="str">
        <f t="shared" si="1"/>
        <v>N/A</v>
      </c>
      <c r="W6" s="106" t="str">
        <f t="shared" si="1"/>
        <v>N/A</v>
      </c>
      <c r="X6" s="106" t="str">
        <f t="shared" si="1"/>
        <v>N/A</v>
      </c>
      <c r="Y6" s="108" t="str">
        <f t="shared" si="1"/>
        <v>N/A</v>
      </c>
      <c r="Z6" s="108" t="str">
        <f t="shared" si="1"/>
        <v>N/A</v>
      </c>
      <c r="AA6" s="106" t="str">
        <f t="shared" si="1"/>
        <v>N/A</v>
      </c>
      <c r="AB6" s="108" t="str">
        <f t="shared" si="1"/>
        <v>N/A</v>
      </c>
      <c r="AC6" s="106" t="str">
        <f t="shared" si="1"/>
        <v>N/A</v>
      </c>
      <c r="AD6" s="106" t="str">
        <f t="shared" si="1"/>
        <v>N/A</v>
      </c>
    </row>
    <row r="7" spans="1:30" ht="12.75">
      <c r="A7" s="4">
        <v>4</v>
      </c>
      <c r="B7" s="132">
        <v>1</v>
      </c>
      <c r="C7" s="133" t="s">
        <v>179</v>
      </c>
      <c r="D7" s="132"/>
      <c r="E7" s="134" t="s">
        <v>28</v>
      </c>
      <c r="F7" s="139" t="str">
        <f aca="true" t="shared" si="2" ref="F7:F18">HYPERLINK("http://www-glast.slac.stanford.edu/documents/cyberdoc.asp?lat_search="&amp;RIGHT(E7,5)&amp;"&amp;frames=y","Dwg")</f>
        <v>Dwg</v>
      </c>
      <c r="G7" s="135" t="str">
        <f t="shared" si="0"/>
        <v>SA</v>
      </c>
      <c r="H7" s="133" t="str">
        <f t="shared" si="0"/>
        <v>Tracker Module Assembly</v>
      </c>
      <c r="I7" s="132">
        <f t="shared" si="0"/>
        <v>2</v>
      </c>
      <c r="J7" s="106" t="str">
        <f t="shared" si="0"/>
        <v>In Work</v>
      </c>
      <c r="K7" s="160">
        <f t="shared" si="0"/>
        <v>0</v>
      </c>
      <c r="L7" s="160">
        <f t="shared" si="0"/>
        <v>0</v>
      </c>
      <c r="M7" s="160">
        <f t="shared" si="0"/>
        <v>0</v>
      </c>
      <c r="N7" s="107">
        <f t="shared" si="0"/>
        <v>0</v>
      </c>
      <c r="O7" s="106">
        <f t="shared" si="0"/>
        <v>0</v>
      </c>
      <c r="P7" s="108">
        <f t="shared" si="0"/>
        <v>0</v>
      </c>
      <c r="Q7" s="108">
        <f t="shared" si="0"/>
        <v>0</v>
      </c>
      <c r="R7" s="108">
        <f t="shared" si="0"/>
        <v>0</v>
      </c>
      <c r="S7" s="108">
        <f t="shared" si="0"/>
        <v>0</v>
      </c>
      <c r="T7" s="108">
        <f t="shared" si="1"/>
        <v>0</v>
      </c>
      <c r="U7" s="106">
        <f t="shared" si="1"/>
        <v>0</v>
      </c>
      <c r="V7" s="106">
        <f t="shared" si="1"/>
        <v>0</v>
      </c>
      <c r="W7" s="106">
        <f t="shared" si="1"/>
        <v>0</v>
      </c>
      <c r="X7" s="106">
        <f t="shared" si="1"/>
        <v>0</v>
      </c>
      <c r="Y7" s="108">
        <f t="shared" si="1"/>
        <v>0</v>
      </c>
      <c r="Z7" s="108">
        <f t="shared" si="1"/>
        <v>0</v>
      </c>
      <c r="AA7" s="106">
        <f t="shared" si="1"/>
        <v>0</v>
      </c>
      <c r="AB7" s="108">
        <f t="shared" si="1"/>
        <v>0</v>
      </c>
      <c r="AC7" s="106">
        <f t="shared" si="1"/>
        <v>0</v>
      </c>
      <c r="AD7" s="106">
        <f t="shared" si="1"/>
        <v>0</v>
      </c>
    </row>
    <row r="8" spans="1:30" ht="12.75">
      <c r="A8" s="221">
        <v>5</v>
      </c>
      <c r="B8" s="102">
        <v>2</v>
      </c>
      <c r="C8" s="100" t="s">
        <v>28</v>
      </c>
      <c r="D8" s="102">
        <v>1</v>
      </c>
      <c r="E8" s="131" t="s">
        <v>118</v>
      </c>
      <c r="F8" s="140" t="str">
        <f t="shared" si="2"/>
        <v>Dwg</v>
      </c>
      <c r="G8" s="101" t="str">
        <f t="shared" si="0"/>
        <v>SA</v>
      </c>
      <c r="H8" s="100" t="str">
        <f t="shared" si="0"/>
        <v>Top Tray Assy with Payload</v>
      </c>
      <c r="I8" s="102">
        <f t="shared" si="0"/>
        <v>4</v>
      </c>
      <c r="J8" s="106" t="str">
        <f t="shared" si="0"/>
        <v>Signed-Off</v>
      </c>
      <c r="K8" s="160">
        <f t="shared" si="0"/>
        <v>38183</v>
      </c>
      <c r="L8" s="160" t="str">
        <f t="shared" si="0"/>
        <v>Auth for Flight Prod</v>
      </c>
      <c r="M8" s="160">
        <f t="shared" si="0"/>
        <v>38190</v>
      </c>
      <c r="N8" s="107">
        <f t="shared" si="0"/>
        <v>0</v>
      </c>
      <c r="O8" s="106" t="str">
        <f t="shared" si="0"/>
        <v>Yes</v>
      </c>
      <c r="P8" s="108">
        <f t="shared" si="0"/>
        <v>0</v>
      </c>
      <c r="Q8" s="108">
        <f t="shared" si="0"/>
        <v>0</v>
      </c>
      <c r="R8" s="108">
        <f t="shared" si="0"/>
        <v>0</v>
      </c>
      <c r="S8" s="108" t="str">
        <f t="shared" si="0"/>
        <v>INFN</v>
      </c>
      <c r="T8" s="108">
        <f t="shared" si="0"/>
        <v>0</v>
      </c>
      <c r="U8" s="106">
        <f t="shared" si="0"/>
        <v>0</v>
      </c>
      <c r="V8" s="106">
        <f t="shared" si="0"/>
        <v>0</v>
      </c>
      <c r="W8" s="106">
        <f t="shared" si="1"/>
        <v>0</v>
      </c>
      <c r="X8" s="106">
        <f t="shared" si="1"/>
        <v>0</v>
      </c>
      <c r="Y8" s="108">
        <f t="shared" si="1"/>
        <v>0</v>
      </c>
      <c r="Z8" s="108">
        <f t="shared" si="1"/>
        <v>0</v>
      </c>
      <c r="AA8" s="106">
        <f t="shared" si="1"/>
        <v>0</v>
      </c>
      <c r="AB8" s="108">
        <f t="shared" si="1"/>
        <v>0</v>
      </c>
      <c r="AC8" s="106">
        <f t="shared" si="1"/>
        <v>0</v>
      </c>
      <c r="AD8" s="106">
        <f t="shared" si="1"/>
        <v>0</v>
      </c>
    </row>
    <row r="9" spans="1:30" ht="12.75">
      <c r="A9" s="4">
        <v>6</v>
      </c>
      <c r="B9" s="102">
        <v>2</v>
      </c>
      <c r="C9" s="100" t="s">
        <v>28</v>
      </c>
      <c r="D9" s="102">
        <v>2</v>
      </c>
      <c r="E9" s="131" t="s">
        <v>131</v>
      </c>
      <c r="F9" s="140" t="str">
        <f t="shared" si="2"/>
        <v>Dwg</v>
      </c>
      <c r="G9" s="101" t="str">
        <f t="shared" si="0"/>
        <v>SA</v>
      </c>
      <c r="H9" s="100" t="str">
        <f t="shared" si="0"/>
        <v>Mid Tray Reg Convert Ass'y w/Payload</v>
      </c>
      <c r="I9" s="102">
        <f t="shared" si="0"/>
        <v>4</v>
      </c>
      <c r="J9" s="106" t="str">
        <f t="shared" si="0"/>
        <v>Signed-Off</v>
      </c>
      <c r="K9" s="160">
        <f t="shared" si="0"/>
        <v>38183</v>
      </c>
      <c r="L9" s="160" t="str">
        <f t="shared" si="0"/>
        <v>Auth for Flight Prod</v>
      </c>
      <c r="M9" s="160">
        <f t="shared" si="0"/>
        <v>38190</v>
      </c>
      <c r="N9" s="107">
        <f t="shared" si="0"/>
        <v>0</v>
      </c>
      <c r="O9" s="106" t="str">
        <f t="shared" si="0"/>
        <v>Yes</v>
      </c>
      <c r="P9" s="108">
        <f t="shared" si="0"/>
        <v>0</v>
      </c>
      <c r="Q9" s="108">
        <f t="shared" si="0"/>
        <v>0</v>
      </c>
      <c r="R9" s="108">
        <f t="shared" si="0"/>
        <v>0</v>
      </c>
      <c r="S9" s="108">
        <f t="shared" si="0"/>
        <v>0</v>
      </c>
      <c r="T9" s="108">
        <f t="shared" si="0"/>
        <v>0</v>
      </c>
      <c r="U9" s="106">
        <f t="shared" si="0"/>
        <v>0</v>
      </c>
      <c r="V9" s="106">
        <f t="shared" si="0"/>
        <v>0</v>
      </c>
      <c r="W9" s="106">
        <f t="shared" si="1"/>
        <v>0</v>
      </c>
      <c r="X9" s="106">
        <f t="shared" si="1"/>
        <v>0</v>
      </c>
      <c r="Y9" s="108">
        <f t="shared" si="1"/>
        <v>0</v>
      </c>
      <c r="Z9" s="108">
        <f t="shared" si="1"/>
        <v>0</v>
      </c>
      <c r="AA9" s="106">
        <f t="shared" si="1"/>
        <v>0</v>
      </c>
      <c r="AB9" s="108">
        <f t="shared" si="1"/>
        <v>0</v>
      </c>
      <c r="AC9" s="106">
        <f t="shared" si="1"/>
        <v>0</v>
      </c>
      <c r="AD9" s="106">
        <f t="shared" si="1"/>
        <v>0</v>
      </c>
    </row>
    <row r="10" spans="1:30" ht="12.75">
      <c r="A10" s="221">
        <v>7</v>
      </c>
      <c r="B10" s="102">
        <v>2</v>
      </c>
      <c r="C10" s="100" t="s">
        <v>28</v>
      </c>
      <c r="D10" s="102">
        <v>3</v>
      </c>
      <c r="E10" s="131" t="s">
        <v>127</v>
      </c>
      <c r="F10" s="140" t="str">
        <f t="shared" si="2"/>
        <v>Dwg</v>
      </c>
      <c r="G10" s="101" t="str">
        <f t="shared" si="0"/>
        <v>SA</v>
      </c>
      <c r="H10" s="100" t="str">
        <f>VLOOKUP($E10,PartsList,H$4,FALSE)</f>
        <v>Mid Tray Hvy Convert Ass'y w/Payload</v>
      </c>
      <c r="I10" s="102">
        <f t="shared" si="0"/>
        <v>3</v>
      </c>
      <c r="J10" s="106" t="str">
        <f t="shared" si="0"/>
        <v>Signed-Off</v>
      </c>
      <c r="K10" s="160">
        <f t="shared" si="0"/>
        <v>38183</v>
      </c>
      <c r="L10" s="160" t="str">
        <f t="shared" si="0"/>
        <v>Auth for Flight Prod</v>
      </c>
      <c r="M10" s="160">
        <f t="shared" si="0"/>
        <v>38190</v>
      </c>
      <c r="N10" s="107">
        <f t="shared" si="0"/>
        <v>0</v>
      </c>
      <c r="O10" s="106" t="str">
        <f t="shared" si="0"/>
        <v>Yes</v>
      </c>
      <c r="P10" s="108">
        <f t="shared" si="0"/>
        <v>0</v>
      </c>
      <c r="Q10" s="108">
        <f t="shared" si="0"/>
        <v>0</v>
      </c>
      <c r="R10" s="108">
        <f t="shared" si="0"/>
        <v>0</v>
      </c>
      <c r="S10" s="108" t="str">
        <f>VLOOKUP($E10,PartsList,S$4,FALSE)</f>
        <v>INFN</v>
      </c>
      <c r="T10" s="108">
        <f t="shared" si="0"/>
        <v>0</v>
      </c>
      <c r="U10" s="106">
        <f t="shared" si="0"/>
        <v>0</v>
      </c>
      <c r="V10" s="106">
        <f t="shared" si="0"/>
        <v>0</v>
      </c>
      <c r="W10" s="106">
        <f t="shared" si="1"/>
        <v>0</v>
      </c>
      <c r="X10" s="106">
        <f t="shared" si="1"/>
        <v>0</v>
      </c>
      <c r="Y10" s="108">
        <f t="shared" si="1"/>
        <v>0</v>
      </c>
      <c r="Z10" s="108">
        <f t="shared" si="1"/>
        <v>0</v>
      </c>
      <c r="AA10" s="106">
        <f t="shared" si="1"/>
        <v>0</v>
      </c>
      <c r="AB10" s="108">
        <f t="shared" si="1"/>
        <v>0</v>
      </c>
      <c r="AC10" s="106">
        <f t="shared" si="1"/>
        <v>0</v>
      </c>
      <c r="AD10" s="106">
        <f t="shared" si="1"/>
        <v>0</v>
      </c>
    </row>
    <row r="11" spans="1:30" ht="12.75">
      <c r="A11" s="4">
        <v>8</v>
      </c>
      <c r="B11" s="102">
        <v>2</v>
      </c>
      <c r="C11" s="100" t="s">
        <v>28</v>
      </c>
      <c r="D11" s="102">
        <v>4</v>
      </c>
      <c r="E11" s="131" t="s">
        <v>144</v>
      </c>
      <c r="F11" s="140" t="str">
        <f t="shared" si="2"/>
        <v>Dwg</v>
      </c>
      <c r="G11" s="101" t="str">
        <f t="shared" si="0"/>
        <v>SA</v>
      </c>
      <c r="H11" s="100" t="str">
        <f>VLOOKUP($E11,PartsList,H$4,FALSE)</f>
        <v>Mid Tray No Convert Ass'y w/Payload</v>
      </c>
      <c r="I11" s="102">
        <f t="shared" si="0"/>
        <v>4</v>
      </c>
      <c r="J11" s="106" t="str">
        <f t="shared" si="0"/>
        <v>Signed-Off</v>
      </c>
      <c r="K11" s="160">
        <f t="shared" si="0"/>
        <v>38183</v>
      </c>
      <c r="L11" s="160" t="str">
        <f t="shared" si="0"/>
        <v>Auth for Flight Prod</v>
      </c>
      <c r="M11" s="160">
        <f t="shared" si="0"/>
        <v>38190</v>
      </c>
      <c r="N11" s="107">
        <f t="shared" si="0"/>
        <v>0</v>
      </c>
      <c r="O11" s="106" t="str">
        <f t="shared" si="0"/>
        <v>Yes</v>
      </c>
      <c r="P11" s="108">
        <f t="shared" si="0"/>
        <v>0</v>
      </c>
      <c r="Q11" s="108">
        <f t="shared" si="0"/>
        <v>0</v>
      </c>
      <c r="R11" s="108">
        <f t="shared" si="0"/>
        <v>0</v>
      </c>
      <c r="S11" s="108">
        <f>VLOOKUP($E11,PartsList,S$4,FALSE)</f>
        <v>0</v>
      </c>
      <c r="T11" s="108">
        <f t="shared" si="0"/>
        <v>0</v>
      </c>
      <c r="U11" s="106">
        <f t="shared" si="0"/>
        <v>0</v>
      </c>
      <c r="V11" s="106">
        <f t="shared" si="0"/>
        <v>0</v>
      </c>
      <c r="W11" s="106">
        <f t="shared" si="1"/>
        <v>0</v>
      </c>
      <c r="X11" s="106">
        <f t="shared" si="1"/>
        <v>0</v>
      </c>
      <c r="Y11" s="108">
        <f t="shared" si="1"/>
        <v>0</v>
      </c>
      <c r="Z11" s="108">
        <f t="shared" si="1"/>
        <v>0</v>
      </c>
      <c r="AA11" s="106">
        <f t="shared" si="1"/>
        <v>0</v>
      </c>
      <c r="AB11" s="108">
        <f t="shared" si="1"/>
        <v>0</v>
      </c>
      <c r="AC11" s="106">
        <f t="shared" si="1"/>
        <v>0</v>
      </c>
      <c r="AD11" s="106">
        <f t="shared" si="1"/>
        <v>0</v>
      </c>
    </row>
    <row r="12" spans="1:30" ht="12.75">
      <c r="A12" s="221">
        <v>9</v>
      </c>
      <c r="B12" s="102">
        <v>2</v>
      </c>
      <c r="C12" s="100" t="s">
        <v>28</v>
      </c>
      <c r="D12" s="102">
        <v>5</v>
      </c>
      <c r="E12" s="131" t="s">
        <v>29</v>
      </c>
      <c r="F12" s="140" t="str">
        <f t="shared" si="2"/>
        <v>Dwg</v>
      </c>
      <c r="G12" s="101" t="str">
        <f t="shared" si="0"/>
        <v>SA</v>
      </c>
      <c r="H12" s="100" t="str">
        <f t="shared" si="0"/>
        <v>Bottom Tray Assembly w/ Payload</v>
      </c>
      <c r="I12" s="102">
        <f t="shared" si="0"/>
        <v>2</v>
      </c>
      <c r="J12" s="106" t="str">
        <f t="shared" si="0"/>
        <v>Signed-Off</v>
      </c>
      <c r="K12" s="160">
        <f t="shared" si="0"/>
        <v>38183</v>
      </c>
      <c r="L12" s="160" t="str">
        <f t="shared" si="0"/>
        <v>Auth for Flight Prod</v>
      </c>
      <c r="M12" s="160">
        <f t="shared" si="0"/>
        <v>38190</v>
      </c>
      <c r="N12" s="107">
        <f t="shared" si="0"/>
        <v>0</v>
      </c>
      <c r="O12" s="106" t="str">
        <f t="shared" si="0"/>
        <v>Yes</v>
      </c>
      <c r="P12" s="108">
        <f t="shared" si="0"/>
        <v>0</v>
      </c>
      <c r="Q12" s="108">
        <f t="shared" si="0"/>
        <v>0</v>
      </c>
      <c r="R12" s="108">
        <f t="shared" si="0"/>
        <v>0</v>
      </c>
      <c r="S12" s="108">
        <f>VLOOKUP($E12,PartsList,S$4,FALSE)</f>
        <v>0</v>
      </c>
      <c r="T12" s="108">
        <f t="shared" si="0"/>
        <v>0</v>
      </c>
      <c r="U12" s="106">
        <f t="shared" si="0"/>
        <v>0</v>
      </c>
      <c r="V12" s="106">
        <f t="shared" si="0"/>
        <v>0</v>
      </c>
      <c r="W12" s="106">
        <f t="shared" si="1"/>
        <v>0</v>
      </c>
      <c r="X12" s="106">
        <f t="shared" si="1"/>
        <v>0</v>
      </c>
      <c r="Y12" s="108">
        <f t="shared" si="1"/>
        <v>0</v>
      </c>
      <c r="Z12" s="108">
        <f t="shared" si="1"/>
        <v>0</v>
      </c>
      <c r="AA12" s="106">
        <f t="shared" si="1"/>
        <v>0</v>
      </c>
      <c r="AB12" s="108">
        <f t="shared" si="1"/>
        <v>0</v>
      </c>
      <c r="AC12" s="106">
        <f t="shared" si="1"/>
        <v>0</v>
      </c>
      <c r="AD12" s="106">
        <f t="shared" si="1"/>
        <v>0</v>
      </c>
    </row>
    <row r="13" spans="1:30" ht="25.5">
      <c r="A13" s="4">
        <v>10</v>
      </c>
      <c r="B13" s="102">
        <v>2</v>
      </c>
      <c r="C13" s="100" t="s">
        <v>28</v>
      </c>
      <c r="D13" s="102">
        <v>6</v>
      </c>
      <c r="E13" s="131" t="s">
        <v>140</v>
      </c>
      <c r="F13" s="140" t="str">
        <f t="shared" si="2"/>
        <v>Dwg</v>
      </c>
      <c r="G13" s="101" t="str">
        <f aca="true" t="shared" si="3" ref="G13:R13">VLOOKUP($E13,PartsList,G$4,FALSE)</f>
        <v>SA</v>
      </c>
      <c r="H13" s="100" t="str">
        <f t="shared" si="3"/>
        <v>Sidewall +X Assembly</v>
      </c>
      <c r="I13" s="102">
        <f t="shared" si="3"/>
        <v>3</v>
      </c>
      <c r="J13" s="106" t="str">
        <f t="shared" si="3"/>
        <v>Signed-Off</v>
      </c>
      <c r="K13" s="160">
        <f t="shared" si="3"/>
        <v>38118</v>
      </c>
      <c r="L13" s="160" t="str">
        <f t="shared" si="3"/>
        <v>Hold Production</v>
      </c>
      <c r="M13" s="160">
        <f t="shared" si="3"/>
        <v>38125</v>
      </c>
      <c r="N13" s="107" t="str">
        <f t="shared" si="3"/>
        <v>Dwg rel; fab on hold pending procedure release</v>
      </c>
      <c r="O13" s="106" t="str">
        <f t="shared" si="3"/>
        <v>Yes</v>
      </c>
      <c r="P13" s="108">
        <f t="shared" si="3"/>
        <v>0</v>
      </c>
      <c r="Q13" s="108">
        <f t="shared" si="3"/>
        <v>0</v>
      </c>
      <c r="R13" s="108">
        <f t="shared" si="3"/>
        <v>0</v>
      </c>
      <c r="S13" s="108" t="str">
        <f>VLOOKUP($E13,PartsList,S$4,FALSE)</f>
        <v>INFN</v>
      </c>
      <c r="T13" s="108">
        <f aca="true" t="shared" si="4" ref="T13:AD13">VLOOKUP($E13,PartsList,T$4,FALSE)</f>
        <v>0</v>
      </c>
      <c r="U13" s="106">
        <f t="shared" si="4"/>
        <v>0</v>
      </c>
      <c r="V13" s="106">
        <f t="shared" si="4"/>
        <v>0</v>
      </c>
      <c r="W13" s="106">
        <f t="shared" si="4"/>
        <v>0</v>
      </c>
      <c r="X13" s="106">
        <f t="shared" si="4"/>
        <v>0</v>
      </c>
      <c r="Y13" s="108">
        <f t="shared" si="4"/>
        <v>0</v>
      </c>
      <c r="Z13" s="108">
        <f t="shared" si="4"/>
        <v>0</v>
      </c>
      <c r="AA13" s="106">
        <f t="shared" si="4"/>
        <v>0</v>
      </c>
      <c r="AB13" s="108">
        <f t="shared" si="4"/>
        <v>0</v>
      </c>
      <c r="AC13" s="106">
        <f t="shared" si="4"/>
        <v>0</v>
      </c>
      <c r="AD13" s="106">
        <f t="shared" si="4"/>
        <v>0</v>
      </c>
    </row>
    <row r="14" spans="1:30" ht="25.5">
      <c r="A14" s="221">
        <v>11</v>
      </c>
      <c r="B14" s="102">
        <v>2</v>
      </c>
      <c r="C14" s="100" t="s">
        <v>28</v>
      </c>
      <c r="D14" s="102">
        <v>7</v>
      </c>
      <c r="E14" s="131" t="s">
        <v>133</v>
      </c>
      <c r="F14" s="140" t="str">
        <f t="shared" si="2"/>
        <v>Dwg</v>
      </c>
      <c r="G14" s="101" t="str">
        <f t="shared" si="0"/>
        <v>SA</v>
      </c>
      <c r="H14" s="100" t="str">
        <f t="shared" si="0"/>
        <v>Sidewall -X  Assembly</v>
      </c>
      <c r="I14" s="102">
        <f>VLOOKUP($E14,PartsList,I$4,FALSE)</f>
        <v>3</v>
      </c>
      <c r="J14" s="106" t="str">
        <f t="shared" si="0"/>
        <v>Signed-Off</v>
      </c>
      <c r="K14" s="160">
        <f t="shared" si="0"/>
        <v>38118</v>
      </c>
      <c r="L14" s="160" t="str">
        <f t="shared" si="0"/>
        <v>Hold Production</v>
      </c>
      <c r="M14" s="160">
        <f t="shared" si="0"/>
        <v>38125</v>
      </c>
      <c r="N14" s="107" t="str">
        <f t="shared" si="0"/>
        <v>Dwg rel; fab on hold pending procedure release</v>
      </c>
      <c r="O14" s="106" t="str">
        <f t="shared" si="0"/>
        <v>Yes</v>
      </c>
      <c r="P14" s="108">
        <f t="shared" si="0"/>
        <v>0</v>
      </c>
      <c r="Q14" s="108">
        <f t="shared" si="0"/>
        <v>0</v>
      </c>
      <c r="R14" s="108">
        <f t="shared" si="0"/>
        <v>0</v>
      </c>
      <c r="S14" s="108" t="str">
        <f t="shared" si="0"/>
        <v>INFN</v>
      </c>
      <c r="T14" s="108">
        <f t="shared" si="1"/>
        <v>0</v>
      </c>
      <c r="U14" s="106">
        <f t="shared" si="1"/>
        <v>0</v>
      </c>
      <c r="V14" s="106">
        <f t="shared" si="1"/>
        <v>0</v>
      </c>
      <c r="W14" s="106">
        <f t="shared" si="1"/>
        <v>0</v>
      </c>
      <c r="X14" s="106">
        <f t="shared" si="1"/>
        <v>0</v>
      </c>
      <c r="Y14" s="108">
        <f t="shared" si="1"/>
        <v>0</v>
      </c>
      <c r="Z14" s="108">
        <f t="shared" si="1"/>
        <v>0</v>
      </c>
      <c r="AA14" s="106">
        <f t="shared" si="1"/>
        <v>0</v>
      </c>
      <c r="AB14" s="108">
        <f t="shared" si="1"/>
        <v>0</v>
      </c>
      <c r="AC14" s="106">
        <f t="shared" si="1"/>
        <v>0</v>
      </c>
      <c r="AD14" s="106">
        <f t="shared" si="1"/>
        <v>0</v>
      </c>
    </row>
    <row r="15" spans="1:30" ht="25.5">
      <c r="A15" s="4">
        <v>12</v>
      </c>
      <c r="B15" s="102">
        <v>2</v>
      </c>
      <c r="C15" s="100" t="s">
        <v>28</v>
      </c>
      <c r="D15" s="102">
        <v>8</v>
      </c>
      <c r="E15" s="131" t="s">
        <v>134</v>
      </c>
      <c r="F15" s="140" t="str">
        <f t="shared" si="2"/>
        <v>Dwg</v>
      </c>
      <c r="G15" s="101" t="str">
        <f>VLOOKUP($E15,PartsList,G$4,FALSE)</f>
        <v>SA</v>
      </c>
      <c r="H15" s="100" t="str">
        <f>VLOOKUP($E15,PartsList,H$4,FALSE)</f>
        <v>Sidewall +Y Assembly</v>
      </c>
      <c r="I15" s="102">
        <v>3</v>
      </c>
      <c r="J15" s="106" t="str">
        <f aca="true" t="shared" si="5" ref="J15:AD15">VLOOKUP($E15,PartsList,J$4,FALSE)</f>
        <v>Signed-Off</v>
      </c>
      <c r="K15" s="160">
        <f t="shared" si="5"/>
        <v>38118</v>
      </c>
      <c r="L15" s="160" t="str">
        <f t="shared" si="5"/>
        <v>Hold Production</v>
      </c>
      <c r="M15" s="160">
        <f t="shared" si="5"/>
        <v>38125</v>
      </c>
      <c r="N15" s="107" t="str">
        <f t="shared" si="5"/>
        <v>Dwg rel; fab on hold pending procedure release</v>
      </c>
      <c r="O15" s="106" t="str">
        <f t="shared" si="5"/>
        <v>Yes</v>
      </c>
      <c r="P15" s="108">
        <f t="shared" si="5"/>
        <v>0</v>
      </c>
      <c r="Q15" s="108">
        <f t="shared" si="5"/>
        <v>0</v>
      </c>
      <c r="R15" s="108">
        <f t="shared" si="5"/>
        <v>0</v>
      </c>
      <c r="S15" s="108" t="str">
        <f t="shared" si="5"/>
        <v>INFN</v>
      </c>
      <c r="T15" s="108">
        <f t="shared" si="5"/>
        <v>0</v>
      </c>
      <c r="U15" s="106">
        <f t="shared" si="5"/>
        <v>0</v>
      </c>
      <c r="V15" s="106">
        <f t="shared" si="5"/>
        <v>0</v>
      </c>
      <c r="W15" s="106">
        <f t="shared" si="5"/>
        <v>0</v>
      </c>
      <c r="X15" s="106">
        <f t="shared" si="5"/>
        <v>0</v>
      </c>
      <c r="Y15" s="108">
        <f t="shared" si="5"/>
        <v>0</v>
      </c>
      <c r="Z15" s="108">
        <f t="shared" si="5"/>
        <v>0</v>
      </c>
      <c r="AA15" s="106">
        <f t="shared" si="5"/>
        <v>0</v>
      </c>
      <c r="AB15" s="108">
        <f t="shared" si="5"/>
        <v>0</v>
      </c>
      <c r="AC15" s="106">
        <f t="shared" si="5"/>
        <v>0</v>
      </c>
      <c r="AD15" s="106">
        <f t="shared" si="5"/>
        <v>0</v>
      </c>
    </row>
    <row r="16" spans="1:30" ht="25.5">
      <c r="A16" s="221">
        <v>13</v>
      </c>
      <c r="B16" s="102">
        <v>2</v>
      </c>
      <c r="C16" s="100" t="s">
        <v>28</v>
      </c>
      <c r="D16" s="102">
        <v>9</v>
      </c>
      <c r="E16" s="131" t="s">
        <v>142</v>
      </c>
      <c r="F16" s="140" t="str">
        <f t="shared" si="2"/>
        <v>Dwg</v>
      </c>
      <c r="G16" s="101" t="str">
        <f t="shared" si="0"/>
        <v>SA</v>
      </c>
      <c r="H16" s="100" t="str">
        <f t="shared" si="0"/>
        <v>Sidewall -Y Assembly</v>
      </c>
      <c r="I16" s="102">
        <f t="shared" si="0"/>
        <v>3</v>
      </c>
      <c r="J16" s="106" t="str">
        <f t="shared" si="0"/>
        <v>Signed-Off</v>
      </c>
      <c r="K16" s="160">
        <f t="shared" si="0"/>
        <v>38118</v>
      </c>
      <c r="L16" s="160" t="str">
        <f t="shared" si="0"/>
        <v>Hold Production</v>
      </c>
      <c r="M16" s="160">
        <f t="shared" si="0"/>
        <v>38125</v>
      </c>
      <c r="N16" s="107" t="str">
        <f t="shared" si="0"/>
        <v>Dwg rel; fab on hold pending procedure release</v>
      </c>
      <c r="O16" s="106" t="str">
        <f t="shared" si="0"/>
        <v>Yes</v>
      </c>
      <c r="P16" s="108">
        <f t="shared" si="0"/>
        <v>0</v>
      </c>
      <c r="Q16" s="108">
        <f t="shared" si="0"/>
        <v>0</v>
      </c>
      <c r="R16" s="108">
        <f t="shared" si="0"/>
        <v>0</v>
      </c>
      <c r="S16" s="108" t="str">
        <f t="shared" si="0"/>
        <v>INFN</v>
      </c>
      <c r="T16" s="108">
        <f t="shared" si="1"/>
        <v>0</v>
      </c>
      <c r="U16" s="106">
        <f t="shared" si="1"/>
        <v>0</v>
      </c>
      <c r="V16" s="106">
        <f t="shared" si="1"/>
        <v>0</v>
      </c>
      <c r="W16" s="106">
        <f t="shared" si="1"/>
        <v>0</v>
      </c>
      <c r="X16" s="106">
        <f t="shared" si="1"/>
        <v>0</v>
      </c>
      <c r="Y16" s="108">
        <f t="shared" si="1"/>
        <v>0</v>
      </c>
      <c r="Z16" s="108">
        <f t="shared" si="1"/>
        <v>0</v>
      </c>
      <c r="AA16" s="106">
        <f t="shared" si="1"/>
        <v>0</v>
      </c>
      <c r="AB16" s="108">
        <f t="shared" si="1"/>
        <v>0</v>
      </c>
      <c r="AC16" s="106">
        <f t="shared" si="1"/>
        <v>0</v>
      </c>
      <c r="AD16" s="106">
        <f t="shared" si="1"/>
        <v>0</v>
      </c>
    </row>
    <row r="17" spans="1:30" ht="12.75">
      <c r="A17" s="4">
        <v>14</v>
      </c>
      <c r="B17" s="102">
        <v>2</v>
      </c>
      <c r="C17" s="100" t="s">
        <v>28</v>
      </c>
      <c r="D17" s="102">
        <v>10</v>
      </c>
      <c r="E17" s="131" t="s">
        <v>93</v>
      </c>
      <c r="F17" s="140" t="str">
        <f t="shared" si="2"/>
        <v>Dwg</v>
      </c>
      <c r="G17" s="101" t="str">
        <f aca="true" t="shared" si="6" ref="G17:AD24">VLOOKUP($E17,PartsList,G$4,FALSE)</f>
        <v>SA</v>
      </c>
      <c r="H17" s="100" t="str">
        <f t="shared" si="6"/>
        <v>C-0 Bent Assembly</v>
      </c>
      <c r="I17" s="102">
        <f t="shared" si="6"/>
        <v>2</v>
      </c>
      <c r="J17" s="106" t="str">
        <f t="shared" si="6"/>
        <v>Signed-Off</v>
      </c>
      <c r="K17" s="160">
        <f t="shared" si="6"/>
        <v>38134</v>
      </c>
      <c r="L17" s="160" t="str">
        <f t="shared" si="6"/>
        <v>Auth for Flight Prod</v>
      </c>
      <c r="M17" s="160">
        <f t="shared" si="6"/>
        <v>38138</v>
      </c>
      <c r="N17" s="107" t="str">
        <f t="shared" si="6"/>
        <v>Flex Cable Mech and Elec drawings released</v>
      </c>
      <c r="O17" s="106" t="str">
        <f t="shared" si="6"/>
        <v>Yes</v>
      </c>
      <c r="P17" s="108">
        <f t="shared" si="6"/>
        <v>0</v>
      </c>
      <c r="Q17" s="108">
        <f t="shared" si="6"/>
        <v>0</v>
      </c>
      <c r="R17" s="108">
        <f t="shared" si="6"/>
        <v>0</v>
      </c>
      <c r="S17" s="108" t="str">
        <f t="shared" si="6"/>
        <v>SLAC</v>
      </c>
      <c r="T17" s="108">
        <f t="shared" si="6"/>
        <v>0</v>
      </c>
      <c r="U17" s="106">
        <f t="shared" si="6"/>
        <v>0</v>
      </c>
      <c r="V17" s="106">
        <f t="shared" si="6"/>
        <v>0</v>
      </c>
      <c r="W17" s="106">
        <f t="shared" si="6"/>
        <v>0</v>
      </c>
      <c r="X17" s="106">
        <f t="shared" si="6"/>
        <v>0</v>
      </c>
      <c r="Y17" s="108">
        <f t="shared" si="6"/>
        <v>0</v>
      </c>
      <c r="Z17" s="108">
        <f t="shared" si="6"/>
        <v>0</v>
      </c>
      <c r="AA17" s="106">
        <f t="shared" si="6"/>
        <v>0</v>
      </c>
      <c r="AB17" s="108">
        <f t="shared" si="6"/>
        <v>0</v>
      </c>
      <c r="AC17" s="106">
        <f t="shared" si="6"/>
        <v>0</v>
      </c>
      <c r="AD17" s="106">
        <f t="shared" si="6"/>
        <v>0</v>
      </c>
    </row>
    <row r="18" spans="1:30" ht="12.75">
      <c r="A18" s="221">
        <v>15</v>
      </c>
      <c r="B18" s="102">
        <v>2</v>
      </c>
      <c r="C18" s="100" t="s">
        <v>28</v>
      </c>
      <c r="D18" s="102">
        <v>11</v>
      </c>
      <c r="E18" s="131" t="s">
        <v>94</v>
      </c>
      <c r="F18" s="140" t="str">
        <f t="shared" si="2"/>
        <v>Dwg</v>
      </c>
      <c r="G18" s="101" t="str">
        <f t="shared" si="6"/>
        <v>SA</v>
      </c>
      <c r="H18" s="100" t="str">
        <f t="shared" si="6"/>
        <v>C-1 Bent Assembly</v>
      </c>
      <c r="I18" s="102">
        <f t="shared" si="6"/>
        <v>1</v>
      </c>
      <c r="J18" s="106" t="str">
        <f t="shared" si="6"/>
        <v>Signed-Off</v>
      </c>
      <c r="K18" s="160">
        <f t="shared" si="6"/>
        <v>38134</v>
      </c>
      <c r="L18" s="160" t="str">
        <f t="shared" si="6"/>
        <v>Auth for Flight Prod</v>
      </c>
      <c r="M18" s="160">
        <f t="shared" si="6"/>
        <v>38138</v>
      </c>
      <c r="N18" s="107" t="str">
        <f t="shared" si="6"/>
        <v>Flex Cable Mech and Elec drawings released</v>
      </c>
      <c r="O18" s="106" t="str">
        <f t="shared" si="6"/>
        <v>Yes</v>
      </c>
      <c r="P18" s="108">
        <f t="shared" si="6"/>
        <v>0</v>
      </c>
      <c r="Q18" s="108">
        <f t="shared" si="6"/>
        <v>0</v>
      </c>
      <c r="R18" s="108">
        <f t="shared" si="6"/>
        <v>0</v>
      </c>
      <c r="S18" s="108" t="str">
        <f t="shared" si="6"/>
        <v>SLAC</v>
      </c>
      <c r="T18" s="108">
        <f t="shared" si="6"/>
        <v>0</v>
      </c>
      <c r="U18" s="106">
        <f t="shared" si="6"/>
        <v>0</v>
      </c>
      <c r="V18" s="106">
        <f t="shared" si="6"/>
        <v>0</v>
      </c>
      <c r="W18" s="106">
        <f t="shared" si="6"/>
        <v>0</v>
      </c>
      <c r="X18" s="106">
        <f t="shared" si="6"/>
        <v>0</v>
      </c>
      <c r="Y18" s="108">
        <f t="shared" si="6"/>
        <v>0</v>
      </c>
      <c r="Z18" s="108">
        <f t="shared" si="6"/>
        <v>0</v>
      </c>
      <c r="AA18" s="106">
        <f t="shared" si="6"/>
        <v>0</v>
      </c>
      <c r="AB18" s="108">
        <f t="shared" si="6"/>
        <v>0</v>
      </c>
      <c r="AC18" s="106">
        <f t="shared" si="6"/>
        <v>0</v>
      </c>
      <c r="AD18" s="106">
        <f t="shared" si="6"/>
        <v>0</v>
      </c>
    </row>
    <row r="19" spans="1:30" ht="12.75">
      <c r="A19" s="4">
        <v>16</v>
      </c>
      <c r="B19" s="102">
        <v>2</v>
      </c>
      <c r="C19" s="100" t="s">
        <v>28</v>
      </c>
      <c r="D19" s="102">
        <v>12</v>
      </c>
      <c r="E19" s="131" t="s">
        <v>95</v>
      </c>
      <c r="F19" s="140" t="str">
        <f aca="true" t="shared" si="7" ref="F19:F24">HYPERLINK("http://www-glast.slac.stanford.edu/documents/cyberdoc.asp?lat_search="&amp;RIGHT(E19,5)&amp;"&amp;frames=y","Dwg")</f>
        <v>Dwg</v>
      </c>
      <c r="G19" s="101" t="str">
        <f t="shared" si="6"/>
        <v>SA</v>
      </c>
      <c r="H19" s="100" t="str">
        <f t="shared" si="6"/>
        <v>C-2 Bent Assembly</v>
      </c>
      <c r="I19" s="102">
        <f t="shared" si="6"/>
        <v>1</v>
      </c>
      <c r="J19" s="106" t="str">
        <f t="shared" si="6"/>
        <v>Signed-Off</v>
      </c>
      <c r="K19" s="160">
        <f t="shared" si="6"/>
        <v>38134</v>
      </c>
      <c r="L19" s="160" t="str">
        <f t="shared" si="6"/>
        <v>Auth for Flight Prod</v>
      </c>
      <c r="M19" s="160">
        <f t="shared" si="6"/>
        <v>38138</v>
      </c>
      <c r="N19" s="107" t="str">
        <f t="shared" si="6"/>
        <v>Flex Cable Mech and Elec drawings released</v>
      </c>
      <c r="O19" s="106" t="str">
        <f t="shared" si="6"/>
        <v>Yes</v>
      </c>
      <c r="P19" s="108">
        <f t="shared" si="6"/>
        <v>0</v>
      </c>
      <c r="Q19" s="108">
        <f t="shared" si="6"/>
        <v>0</v>
      </c>
      <c r="R19" s="108">
        <f t="shared" si="6"/>
        <v>0</v>
      </c>
      <c r="S19" s="108" t="str">
        <f t="shared" si="6"/>
        <v>SLAC</v>
      </c>
      <c r="T19" s="108">
        <f t="shared" si="6"/>
        <v>0</v>
      </c>
      <c r="U19" s="106">
        <f t="shared" si="6"/>
        <v>0</v>
      </c>
      <c r="V19" s="106">
        <f t="shared" si="6"/>
        <v>0</v>
      </c>
      <c r="W19" s="106">
        <f t="shared" si="6"/>
        <v>0</v>
      </c>
      <c r="X19" s="106">
        <f t="shared" si="6"/>
        <v>0</v>
      </c>
      <c r="Y19" s="108">
        <f t="shared" si="6"/>
        <v>0</v>
      </c>
      <c r="Z19" s="108">
        <f t="shared" si="6"/>
        <v>0</v>
      </c>
      <c r="AA19" s="106">
        <f t="shared" si="6"/>
        <v>0</v>
      </c>
      <c r="AB19" s="108">
        <f t="shared" si="6"/>
        <v>0</v>
      </c>
      <c r="AC19" s="106">
        <f t="shared" si="6"/>
        <v>0</v>
      </c>
      <c r="AD19" s="106">
        <f t="shared" si="6"/>
        <v>0</v>
      </c>
    </row>
    <row r="20" spans="1:30" ht="12.75">
      <c r="A20" s="221">
        <v>17</v>
      </c>
      <c r="B20" s="102">
        <v>2</v>
      </c>
      <c r="C20" s="100" t="s">
        <v>28</v>
      </c>
      <c r="D20" s="102">
        <v>13</v>
      </c>
      <c r="E20" s="131" t="s">
        <v>96</v>
      </c>
      <c r="F20" s="140" t="str">
        <f t="shared" si="7"/>
        <v>Dwg</v>
      </c>
      <c r="G20" s="101" t="str">
        <f>VLOOKUP($E20,PartsList,G$4,FALSE)</f>
        <v>SA</v>
      </c>
      <c r="H20" s="100" t="str">
        <f>VLOOKUP($E20,PartsList,H$4,FALSE)</f>
        <v>C-3 Bent Assembly</v>
      </c>
      <c r="I20" s="102">
        <f>VLOOKUP($E20,PartsList,I$4,FALSE)</f>
        <v>1</v>
      </c>
      <c r="J20" s="106" t="str">
        <f>VLOOKUP($E20,PartsList,J$4,FALSE)</f>
        <v>Signed-Off</v>
      </c>
      <c r="K20" s="160">
        <f>VLOOKUP($E20,PartsList,K$4,FALSE)</f>
        <v>38134</v>
      </c>
      <c r="L20" s="160" t="str">
        <f t="shared" si="6"/>
        <v>Auth for Flight Prod</v>
      </c>
      <c r="M20" s="160">
        <f t="shared" si="6"/>
        <v>38138</v>
      </c>
      <c r="N20" s="107" t="str">
        <f>VLOOKUP($E20,PartsList,N$4,FALSE)</f>
        <v>Flex Cable Mech and Elec drawings released</v>
      </c>
      <c r="O20" s="106" t="str">
        <f>VLOOKUP($E20,PartsList,O$4,FALSE)</f>
        <v>Yes</v>
      </c>
      <c r="P20" s="108">
        <f t="shared" si="6"/>
        <v>0</v>
      </c>
      <c r="Q20" s="108">
        <f t="shared" si="6"/>
        <v>0</v>
      </c>
      <c r="R20" s="108">
        <f t="shared" si="6"/>
        <v>0</v>
      </c>
      <c r="S20" s="108" t="str">
        <f t="shared" si="6"/>
        <v>SLAC</v>
      </c>
      <c r="T20" s="108">
        <f t="shared" si="6"/>
        <v>0</v>
      </c>
      <c r="U20" s="106">
        <f t="shared" si="6"/>
        <v>0</v>
      </c>
      <c r="V20" s="106">
        <f t="shared" si="6"/>
        <v>0</v>
      </c>
      <c r="W20" s="106">
        <f t="shared" si="6"/>
        <v>0</v>
      </c>
      <c r="X20" s="106">
        <f t="shared" si="6"/>
        <v>0</v>
      </c>
      <c r="Y20" s="108">
        <f t="shared" si="6"/>
        <v>0</v>
      </c>
      <c r="Z20" s="108">
        <f t="shared" si="6"/>
        <v>0</v>
      </c>
      <c r="AA20" s="106">
        <f t="shared" si="6"/>
        <v>0</v>
      </c>
      <c r="AB20" s="108">
        <f t="shared" si="6"/>
        <v>0</v>
      </c>
      <c r="AC20" s="106">
        <f t="shared" si="6"/>
        <v>0</v>
      </c>
      <c r="AD20" s="106">
        <f t="shared" si="6"/>
        <v>0</v>
      </c>
    </row>
    <row r="21" spans="1:30" ht="12.75">
      <c r="A21" s="4">
        <v>18</v>
      </c>
      <c r="B21" s="102">
        <v>2</v>
      </c>
      <c r="C21" s="100" t="s">
        <v>28</v>
      </c>
      <c r="D21" s="102">
        <v>14</v>
      </c>
      <c r="E21" s="131" t="s">
        <v>97</v>
      </c>
      <c r="F21" s="140" t="str">
        <f t="shared" si="7"/>
        <v>Dwg</v>
      </c>
      <c r="G21" s="101" t="str">
        <f aca="true" t="shared" si="8" ref="G21:O24">VLOOKUP($E21,PartsList,G$4,FALSE)</f>
        <v>SA</v>
      </c>
      <c r="H21" s="100" t="str">
        <f t="shared" si="8"/>
        <v>C-4 Bent Assembly</v>
      </c>
      <c r="I21" s="102">
        <f t="shared" si="8"/>
        <v>1</v>
      </c>
      <c r="J21" s="106" t="str">
        <f t="shared" si="8"/>
        <v>Signed-Off</v>
      </c>
      <c r="K21" s="160">
        <f t="shared" si="8"/>
        <v>38134</v>
      </c>
      <c r="L21" s="160" t="str">
        <f t="shared" si="6"/>
        <v>Auth for Flight Prod</v>
      </c>
      <c r="M21" s="160">
        <f t="shared" si="6"/>
        <v>38138</v>
      </c>
      <c r="N21" s="107" t="str">
        <f t="shared" si="8"/>
        <v>Flex Cable Mech and Elec drawings released</v>
      </c>
      <c r="O21" s="106" t="str">
        <f t="shared" si="8"/>
        <v>Yes</v>
      </c>
      <c r="P21" s="108">
        <f t="shared" si="6"/>
        <v>0</v>
      </c>
      <c r="Q21" s="108">
        <f t="shared" si="6"/>
        <v>0</v>
      </c>
      <c r="R21" s="108">
        <f t="shared" si="6"/>
        <v>0</v>
      </c>
      <c r="S21" s="108" t="str">
        <f t="shared" si="6"/>
        <v>SLAC</v>
      </c>
      <c r="T21" s="108">
        <f t="shared" si="6"/>
        <v>0</v>
      </c>
      <c r="U21" s="106">
        <f t="shared" si="6"/>
        <v>0</v>
      </c>
      <c r="V21" s="106">
        <f t="shared" si="6"/>
        <v>0</v>
      </c>
      <c r="W21" s="106">
        <f t="shared" si="6"/>
        <v>0</v>
      </c>
      <c r="X21" s="106">
        <f t="shared" si="6"/>
        <v>0</v>
      </c>
      <c r="Y21" s="108">
        <f t="shared" si="6"/>
        <v>0</v>
      </c>
      <c r="Z21" s="108">
        <f t="shared" si="6"/>
        <v>0</v>
      </c>
      <c r="AA21" s="106">
        <f t="shared" si="6"/>
        <v>0</v>
      </c>
      <c r="AB21" s="108">
        <f t="shared" si="6"/>
        <v>0</v>
      </c>
      <c r="AC21" s="106">
        <f t="shared" si="6"/>
        <v>0</v>
      </c>
      <c r="AD21" s="106">
        <f t="shared" si="6"/>
        <v>0</v>
      </c>
    </row>
    <row r="22" spans="1:30" ht="12.75">
      <c r="A22" s="221">
        <v>19</v>
      </c>
      <c r="B22" s="102">
        <v>2</v>
      </c>
      <c r="C22" s="100" t="s">
        <v>28</v>
      </c>
      <c r="D22" s="102">
        <v>15</v>
      </c>
      <c r="E22" s="131" t="s">
        <v>98</v>
      </c>
      <c r="F22" s="140" t="str">
        <f t="shared" si="7"/>
        <v>Dwg</v>
      </c>
      <c r="G22" s="101" t="str">
        <f t="shared" si="8"/>
        <v>SA</v>
      </c>
      <c r="H22" s="100" t="str">
        <f t="shared" si="8"/>
        <v>C-5 Bent Assembly</v>
      </c>
      <c r="I22" s="102">
        <f t="shared" si="8"/>
        <v>1</v>
      </c>
      <c r="J22" s="106" t="str">
        <f t="shared" si="8"/>
        <v>Signed-Off</v>
      </c>
      <c r="K22" s="160">
        <f t="shared" si="8"/>
        <v>38134</v>
      </c>
      <c r="L22" s="160" t="str">
        <f t="shared" si="8"/>
        <v>Auth for Flight Prod</v>
      </c>
      <c r="M22" s="160">
        <f t="shared" si="8"/>
        <v>38138</v>
      </c>
      <c r="N22" s="107" t="str">
        <f t="shared" si="8"/>
        <v>Flex Cable Mech and Elec drawings released</v>
      </c>
      <c r="O22" s="106" t="str">
        <f t="shared" si="8"/>
        <v>Yes</v>
      </c>
      <c r="P22" s="108">
        <f t="shared" si="6"/>
        <v>0</v>
      </c>
      <c r="Q22" s="108">
        <f t="shared" si="6"/>
        <v>0</v>
      </c>
      <c r="R22" s="108">
        <f t="shared" si="6"/>
        <v>0</v>
      </c>
      <c r="S22" s="108" t="str">
        <f t="shared" si="6"/>
        <v>SLAC</v>
      </c>
      <c r="T22" s="108">
        <f t="shared" si="6"/>
        <v>0</v>
      </c>
      <c r="U22" s="106">
        <f t="shared" si="6"/>
        <v>0</v>
      </c>
      <c r="V22" s="106">
        <f t="shared" si="6"/>
        <v>0</v>
      </c>
      <c r="W22" s="106">
        <f t="shared" si="6"/>
        <v>0</v>
      </c>
      <c r="X22" s="106">
        <f t="shared" si="6"/>
        <v>0</v>
      </c>
      <c r="Y22" s="108">
        <f t="shared" si="6"/>
        <v>0</v>
      </c>
      <c r="Z22" s="108">
        <f t="shared" si="6"/>
        <v>0</v>
      </c>
      <c r="AA22" s="106">
        <f t="shared" si="6"/>
        <v>0</v>
      </c>
      <c r="AB22" s="108">
        <f t="shared" si="6"/>
        <v>0</v>
      </c>
      <c r="AC22" s="106">
        <f t="shared" si="6"/>
        <v>0</v>
      </c>
      <c r="AD22" s="106">
        <f t="shared" si="6"/>
        <v>0</v>
      </c>
    </row>
    <row r="23" spans="1:30" ht="12.75">
      <c r="A23" s="4">
        <v>20</v>
      </c>
      <c r="B23" s="102">
        <v>2</v>
      </c>
      <c r="C23" s="100" t="s">
        <v>28</v>
      </c>
      <c r="D23" s="102">
        <v>16</v>
      </c>
      <c r="E23" s="131" t="s">
        <v>99</v>
      </c>
      <c r="F23" s="140" t="str">
        <f t="shared" si="7"/>
        <v>Dwg</v>
      </c>
      <c r="G23" s="101" t="str">
        <f t="shared" si="8"/>
        <v>SA</v>
      </c>
      <c r="H23" s="100" t="str">
        <f t="shared" si="8"/>
        <v>C-6 Bent Assembly</v>
      </c>
      <c r="I23" s="102">
        <f t="shared" si="8"/>
        <v>1</v>
      </c>
      <c r="J23" s="106" t="str">
        <f t="shared" si="8"/>
        <v>Signed-Off</v>
      </c>
      <c r="K23" s="160">
        <f t="shared" si="8"/>
        <v>38134</v>
      </c>
      <c r="L23" s="160" t="str">
        <f t="shared" si="8"/>
        <v>Auth for Flight Prod</v>
      </c>
      <c r="M23" s="160">
        <f t="shared" si="8"/>
        <v>38138</v>
      </c>
      <c r="N23" s="107" t="str">
        <f t="shared" si="8"/>
        <v>Flex Cable Mech and Elec drawings released</v>
      </c>
      <c r="O23" s="106" t="str">
        <f t="shared" si="8"/>
        <v>Yes</v>
      </c>
      <c r="P23" s="108">
        <f t="shared" si="6"/>
        <v>0</v>
      </c>
      <c r="Q23" s="108">
        <f t="shared" si="6"/>
        <v>0</v>
      </c>
      <c r="R23" s="108">
        <f t="shared" si="6"/>
        <v>0</v>
      </c>
      <c r="S23" s="108" t="str">
        <f t="shared" si="6"/>
        <v>SLAC</v>
      </c>
      <c r="T23" s="108">
        <f t="shared" si="6"/>
        <v>0</v>
      </c>
      <c r="U23" s="106">
        <f t="shared" si="6"/>
        <v>0</v>
      </c>
      <c r="V23" s="106">
        <f t="shared" si="6"/>
        <v>0</v>
      </c>
      <c r="W23" s="106">
        <f t="shared" si="6"/>
        <v>0</v>
      </c>
      <c r="X23" s="106">
        <f t="shared" si="6"/>
        <v>0</v>
      </c>
      <c r="Y23" s="108">
        <f t="shared" si="6"/>
        <v>0</v>
      </c>
      <c r="Z23" s="108">
        <f t="shared" si="6"/>
        <v>0</v>
      </c>
      <c r="AA23" s="106">
        <f t="shared" si="6"/>
        <v>0</v>
      </c>
      <c r="AB23" s="108">
        <f t="shared" si="6"/>
        <v>0</v>
      </c>
      <c r="AC23" s="106">
        <f t="shared" si="6"/>
        <v>0</v>
      </c>
      <c r="AD23" s="106">
        <f t="shared" si="6"/>
        <v>0</v>
      </c>
    </row>
    <row r="24" spans="1:30" ht="12.75">
      <c r="A24" s="221">
        <v>21</v>
      </c>
      <c r="B24" s="102">
        <v>2</v>
      </c>
      <c r="C24" s="100" t="s">
        <v>28</v>
      </c>
      <c r="D24" s="102">
        <v>17</v>
      </c>
      <c r="E24" s="131" t="s">
        <v>100</v>
      </c>
      <c r="F24" s="140" t="str">
        <f t="shared" si="7"/>
        <v>Dwg</v>
      </c>
      <c r="G24" s="101" t="str">
        <f t="shared" si="8"/>
        <v>SA</v>
      </c>
      <c r="H24" s="100" t="str">
        <f t="shared" si="8"/>
        <v>C-7 Bent Assembly</v>
      </c>
      <c r="I24" s="102">
        <f t="shared" si="8"/>
        <v>1</v>
      </c>
      <c r="J24" s="106" t="str">
        <f t="shared" si="8"/>
        <v>Signed-Off</v>
      </c>
      <c r="K24" s="160">
        <f t="shared" si="8"/>
        <v>38134</v>
      </c>
      <c r="L24" s="160" t="str">
        <f t="shared" si="8"/>
        <v>Auth for Flight Prod</v>
      </c>
      <c r="M24" s="160">
        <f t="shared" si="8"/>
        <v>38138</v>
      </c>
      <c r="N24" s="107" t="str">
        <f t="shared" si="8"/>
        <v>Flex Cable Mech and Elec drawings released</v>
      </c>
      <c r="O24" s="106" t="str">
        <f t="shared" si="8"/>
        <v>Yes</v>
      </c>
      <c r="P24" s="108">
        <f t="shared" si="6"/>
        <v>0</v>
      </c>
      <c r="Q24" s="108">
        <f t="shared" si="6"/>
        <v>0</v>
      </c>
      <c r="R24" s="108">
        <f t="shared" si="6"/>
        <v>0</v>
      </c>
      <c r="S24" s="108" t="str">
        <f t="shared" si="6"/>
        <v>SLAC</v>
      </c>
      <c r="T24" s="108">
        <f t="shared" si="6"/>
        <v>0</v>
      </c>
      <c r="U24" s="106">
        <f t="shared" si="6"/>
        <v>0</v>
      </c>
      <c r="V24" s="106">
        <f t="shared" si="6"/>
        <v>0</v>
      </c>
      <c r="W24" s="106">
        <f t="shared" si="6"/>
        <v>0</v>
      </c>
      <c r="X24" s="106">
        <f t="shared" si="6"/>
        <v>0</v>
      </c>
      <c r="Y24" s="108">
        <f t="shared" si="6"/>
        <v>0</v>
      </c>
      <c r="Z24" s="108">
        <f t="shared" si="6"/>
        <v>0</v>
      </c>
      <c r="AA24" s="106">
        <f t="shared" si="6"/>
        <v>0</v>
      </c>
      <c r="AB24" s="108">
        <f t="shared" si="6"/>
        <v>0</v>
      </c>
      <c r="AC24" s="106">
        <f t="shared" si="6"/>
        <v>0</v>
      </c>
      <c r="AD24" s="106">
        <f t="shared" si="6"/>
        <v>0</v>
      </c>
    </row>
    <row r="25" spans="1:30" ht="12.75">
      <c r="A25" s="4">
        <v>22</v>
      </c>
      <c r="B25" s="102">
        <v>2</v>
      </c>
      <c r="C25" s="100" t="s">
        <v>28</v>
      </c>
      <c r="D25" s="102">
        <v>18</v>
      </c>
      <c r="E25" s="131" t="s">
        <v>31</v>
      </c>
      <c r="F25" s="140" t="str">
        <f>HYPERLINK("http://www-glast.slac.stanford.edu/documents/cyberdoc.asp?lat_search="&amp;RIGHT(E25,5)&amp;"&amp;frames=y","Dwg")</f>
        <v>Dwg</v>
      </c>
      <c r="G25" s="101" t="str">
        <f aca="true" t="shared" si="9" ref="G25:AD25">VLOOKUP($E25,PartsList,G$4,FALSE)</f>
        <v>SA</v>
      </c>
      <c r="H25" s="100" t="str">
        <f t="shared" si="9"/>
        <v>Heat Strap Assembly</v>
      </c>
      <c r="I25" s="102">
        <f t="shared" si="9"/>
        <v>3</v>
      </c>
      <c r="J25" s="106" t="str">
        <f t="shared" si="9"/>
        <v>Signed-Off</v>
      </c>
      <c r="K25" s="160">
        <f t="shared" si="9"/>
        <v>38183</v>
      </c>
      <c r="L25" s="160" t="str">
        <f t="shared" si="9"/>
        <v>Auth for Flight Prod</v>
      </c>
      <c r="M25" s="160">
        <f t="shared" si="9"/>
        <v>38191</v>
      </c>
      <c r="N25" s="107">
        <f t="shared" si="9"/>
        <v>0</v>
      </c>
      <c r="O25" s="106" t="str">
        <f t="shared" si="9"/>
        <v>Yes</v>
      </c>
      <c r="P25" s="108">
        <f t="shared" si="9"/>
        <v>0</v>
      </c>
      <c r="Q25" s="108">
        <f t="shared" si="9"/>
        <v>0</v>
      </c>
      <c r="R25" s="108">
        <f t="shared" si="9"/>
        <v>0</v>
      </c>
      <c r="S25" s="108">
        <f t="shared" si="9"/>
        <v>0</v>
      </c>
      <c r="T25" s="108">
        <f t="shared" si="9"/>
        <v>0</v>
      </c>
      <c r="U25" s="106">
        <f t="shared" si="9"/>
        <v>0</v>
      </c>
      <c r="V25" s="106">
        <f t="shared" si="9"/>
        <v>0</v>
      </c>
      <c r="W25" s="106">
        <f t="shared" si="9"/>
        <v>0</v>
      </c>
      <c r="X25" s="106">
        <f t="shared" si="9"/>
        <v>0</v>
      </c>
      <c r="Y25" s="108">
        <f t="shared" si="9"/>
        <v>0</v>
      </c>
      <c r="Z25" s="108">
        <f t="shared" si="9"/>
        <v>0</v>
      </c>
      <c r="AA25" s="106">
        <f t="shared" si="9"/>
        <v>0</v>
      </c>
      <c r="AB25" s="108">
        <f t="shared" si="9"/>
        <v>0</v>
      </c>
      <c r="AC25" s="106">
        <f t="shared" si="9"/>
        <v>0</v>
      </c>
      <c r="AD25" s="106">
        <f t="shared" si="9"/>
        <v>0</v>
      </c>
    </row>
    <row r="26" spans="1:30" ht="12.75">
      <c r="A26" s="221">
        <v>23</v>
      </c>
      <c r="B26" s="102">
        <v>2</v>
      </c>
      <c r="C26" s="100" t="s">
        <v>28</v>
      </c>
      <c r="D26" s="102">
        <v>19</v>
      </c>
      <c r="E26" s="131" t="s">
        <v>32</v>
      </c>
      <c r="F26" s="140" t="str">
        <f>HYPERLINK("http://www-glast.slac.stanford.edu/documents/cyberdoc.asp?lat_search="&amp;RIGHT(E26,5)&amp;"&amp;frames=y","Dwg")</f>
        <v>Dwg</v>
      </c>
      <c r="G26" s="101" t="str">
        <f>VLOOKUP($E26,PartsList,G$4,FALSE)</f>
        <v>PF</v>
      </c>
      <c r="H26" s="100" t="str">
        <f>VLOOKUP($E26,PartsList,H$4,FALSE)</f>
        <v>Heat Strap Tie Down Strap</v>
      </c>
      <c r="I26" s="102">
        <f>VLOOKUP($E26,PartsList,I$4,FALSE)</f>
        <v>3</v>
      </c>
      <c r="J26" s="106" t="str">
        <f>VLOOKUP($E26,PartsList,J$4,FALSE)</f>
        <v>Offline</v>
      </c>
      <c r="K26" s="160">
        <f>VLOOKUP($E26,PartsList,K$4,FALSE)</f>
        <v>0</v>
      </c>
      <c r="L26" s="160" t="str">
        <f>VLOOKUP($E26,PartsList,L$4,FALSE)</f>
        <v>Hold Production</v>
      </c>
      <c r="M26" s="160">
        <f>VLOOKUP($E26,PartsList,M$4,FALSE)</f>
        <v>38190</v>
      </c>
      <c r="N26" s="107" t="str">
        <f>VLOOKUP($E26,PartsList,N$4,FALSE)</f>
        <v>Need to cut strap in half to clear flexure</v>
      </c>
      <c r="O26" s="106" t="str">
        <f>VLOOKUP($E26,PartsList,O$4,FALSE)</f>
        <v>Yes</v>
      </c>
      <c r="P26" s="108">
        <f>VLOOKUP($E26,PartsList,P$4,FALSE)</f>
        <v>0</v>
      </c>
      <c r="Q26" s="108">
        <f>VLOOKUP($E26,PartsList,Q$4,FALSE)</f>
        <v>0</v>
      </c>
      <c r="R26" s="108">
        <f>VLOOKUP($E26,PartsList,R$4,FALSE)</f>
        <v>0</v>
      </c>
      <c r="S26" s="108">
        <f>VLOOKUP($E26,PartsList,S$4,FALSE)</f>
        <v>0</v>
      </c>
      <c r="T26" s="108">
        <f>VLOOKUP($E26,PartsList,T$4,FALSE)</f>
        <v>0</v>
      </c>
      <c r="U26" s="106">
        <f>VLOOKUP($E26,PartsList,U$4,FALSE)</f>
        <v>0</v>
      </c>
      <c r="V26" s="106">
        <f>VLOOKUP($E26,PartsList,V$4,FALSE)</f>
        <v>0</v>
      </c>
      <c r="W26" s="106">
        <f>VLOOKUP($E26,PartsList,W$4,FALSE)</f>
        <v>0</v>
      </c>
      <c r="X26" s="106">
        <f>VLOOKUP($E26,PartsList,X$4,FALSE)</f>
        <v>0</v>
      </c>
      <c r="Y26" s="108">
        <f>VLOOKUP($E26,PartsList,Y$4,FALSE)</f>
        <v>0</v>
      </c>
      <c r="Z26" s="108">
        <f>VLOOKUP($E26,PartsList,Z$4,FALSE)</f>
        <v>0</v>
      </c>
      <c r="AA26" s="106">
        <f>VLOOKUP($E26,PartsList,AA$4,FALSE)</f>
        <v>0</v>
      </c>
      <c r="AB26" s="108">
        <f>VLOOKUP($E26,PartsList,AB$4,FALSE)</f>
        <v>0</v>
      </c>
      <c r="AC26" s="106">
        <f>VLOOKUP($E26,PartsList,AC$4,FALSE)</f>
        <v>0</v>
      </c>
      <c r="AD26" s="106">
        <f>VLOOKUP($E26,PartsList,AD$4,FALSE)</f>
        <v>0</v>
      </c>
    </row>
    <row r="27" spans="1:30" ht="12.75">
      <c r="A27" s="4">
        <v>24</v>
      </c>
      <c r="B27" s="102">
        <v>2</v>
      </c>
      <c r="C27" s="100" t="s">
        <v>28</v>
      </c>
      <c r="D27" s="102">
        <v>20</v>
      </c>
      <c r="E27" s="131" t="s">
        <v>603</v>
      </c>
      <c r="F27" s="140" t="str">
        <f>HYPERLINK("http://www-glast.slac.stanford.edu/documents/cyberdoc.asp?lat_search="&amp;RIGHT(E27,5)&amp;"&amp;frames=y","Dwg")</f>
        <v>Dwg</v>
      </c>
      <c r="G27" s="101" t="str">
        <f>VLOOKUP($E27,PartsList,G$4,FALSE)</f>
        <v>PF</v>
      </c>
      <c r="H27" s="100" t="str">
        <f>VLOOKUP($E27,PartsList,H$4,FALSE)</f>
        <v>Cable Retaining Clip</v>
      </c>
      <c r="I27" s="102">
        <f>VLOOKUP($E27,PartsList,I$4,FALSE)</f>
        <v>1</v>
      </c>
      <c r="J27" s="106" t="str">
        <f>VLOOKUP($E27,PartsList,J$4,FALSE)</f>
        <v>Signed-Off</v>
      </c>
      <c r="K27" s="160">
        <f>VLOOKUP($E27,PartsList,K$4,FALSE)</f>
        <v>38189</v>
      </c>
      <c r="L27" s="160" t="str">
        <f>VLOOKUP($E27,PartsList,L$4,FALSE)</f>
        <v>Auth for Flight Prod</v>
      </c>
      <c r="M27" s="160">
        <f>VLOOKUP($E27,PartsList,M$4,FALSE)</f>
        <v>38190</v>
      </c>
      <c r="N27" s="107">
        <f>VLOOKUP($E27,PartsList,N$4,FALSE)</f>
        <v>0</v>
      </c>
      <c r="O27" s="106" t="str">
        <f>VLOOKUP($E27,PartsList,O$4,FALSE)</f>
        <v>Yes</v>
      </c>
      <c r="P27" s="108">
        <f>VLOOKUP($E27,PartsList,P$4,FALSE)</f>
        <v>0</v>
      </c>
      <c r="Q27" s="108">
        <f>VLOOKUP($E27,PartsList,Q$4,FALSE)</f>
        <v>0</v>
      </c>
      <c r="R27" s="108">
        <f>VLOOKUP($E27,PartsList,R$4,FALSE)</f>
        <v>0</v>
      </c>
      <c r="S27" s="108">
        <f>VLOOKUP($E27,PartsList,S$4,FALSE)</f>
        <v>0</v>
      </c>
      <c r="T27" s="108">
        <f>VLOOKUP($E27,PartsList,T$4,FALSE)</f>
        <v>0</v>
      </c>
      <c r="U27" s="106">
        <f>VLOOKUP($E27,PartsList,U$4,FALSE)</f>
        <v>0</v>
      </c>
      <c r="V27" s="106">
        <f>VLOOKUP($E27,PartsList,V$4,FALSE)</f>
        <v>0</v>
      </c>
      <c r="W27" s="106">
        <f>VLOOKUP($E27,PartsList,W$4,FALSE)</f>
        <v>0</v>
      </c>
      <c r="X27" s="106">
        <f>VLOOKUP($E27,PartsList,X$4,FALSE)</f>
        <v>0</v>
      </c>
      <c r="Y27" s="108">
        <f>VLOOKUP($E27,PartsList,Y$4,FALSE)</f>
        <v>0</v>
      </c>
      <c r="Z27" s="108">
        <f>VLOOKUP($E27,PartsList,Z$4,FALSE)</f>
        <v>0</v>
      </c>
      <c r="AA27" s="106">
        <f>VLOOKUP($E27,PartsList,AA$4,FALSE)</f>
        <v>0</v>
      </c>
      <c r="AB27" s="108">
        <f>VLOOKUP($E27,PartsList,AB$4,FALSE)</f>
        <v>0</v>
      </c>
      <c r="AC27" s="106">
        <f>VLOOKUP($E27,PartsList,AC$4,FALSE)</f>
        <v>0</v>
      </c>
      <c r="AD27" s="106">
        <f>VLOOKUP($E27,PartsList,AD$4,FALSE)</f>
        <v>0</v>
      </c>
    </row>
    <row r="28" spans="1:30" ht="12.75">
      <c r="A28" s="221">
        <v>25</v>
      </c>
      <c r="B28" s="102">
        <v>2</v>
      </c>
      <c r="C28" s="100" t="s">
        <v>28</v>
      </c>
      <c r="D28" s="102">
        <v>21</v>
      </c>
      <c r="E28" s="131" t="s">
        <v>587</v>
      </c>
      <c r="F28" s="140" t="str">
        <f>HYPERLINK("http://www-glast.slac.stanford.edu/documents/cyberdoc.asp?lat_search="&amp;RIGHT(E28,5)&amp;"&amp;frames=y","Dwg")</f>
        <v>Dwg</v>
      </c>
      <c r="G28" s="101" t="str">
        <f>VLOOKUP($E28,PartsList,G$4,FALSE)</f>
        <v>PF</v>
      </c>
      <c r="H28" s="100" t="str">
        <f>VLOOKUP($E28,PartsList,H$4,FALSE)</f>
        <v>Right-Hand Corner Mount Bracket</v>
      </c>
      <c r="I28" s="102">
        <f>VLOOKUP($E28,PartsList,I$4,FALSE)</f>
        <v>1</v>
      </c>
      <c r="J28" s="106" t="str">
        <f>VLOOKUP($E28,PartsList,J$4,FALSE)</f>
        <v>Signed-Off</v>
      </c>
      <c r="K28" s="160">
        <f>VLOOKUP($E28,PartsList,K$4,FALSE)</f>
        <v>38189</v>
      </c>
      <c r="L28" s="160" t="str">
        <f>VLOOKUP($E28,PartsList,L$4,FALSE)</f>
        <v>Auth for Flight Prod</v>
      </c>
      <c r="M28" s="160">
        <f>VLOOKUP($E28,PartsList,M$4,FALSE)</f>
        <v>38190</v>
      </c>
      <c r="N28" s="107">
        <f>VLOOKUP($E28,PartsList,N$4,FALSE)</f>
        <v>0</v>
      </c>
      <c r="O28" s="106" t="str">
        <f>VLOOKUP($E28,PartsList,O$4,FALSE)</f>
        <v>Yes</v>
      </c>
      <c r="P28" s="108">
        <f>VLOOKUP($E28,PartsList,P$4,FALSE)</f>
        <v>0</v>
      </c>
      <c r="Q28" s="108">
        <f>VLOOKUP($E28,PartsList,Q$4,FALSE)</f>
        <v>0</v>
      </c>
      <c r="R28" s="108">
        <f>VLOOKUP($E28,PartsList,R$4,FALSE)</f>
        <v>0</v>
      </c>
      <c r="S28" s="108">
        <f>VLOOKUP($E28,PartsList,S$4,FALSE)</f>
        <v>0</v>
      </c>
      <c r="T28" s="108">
        <f>VLOOKUP($E28,PartsList,T$4,FALSE)</f>
        <v>0</v>
      </c>
      <c r="U28" s="106">
        <f>VLOOKUP($E28,PartsList,U$4,FALSE)</f>
        <v>0</v>
      </c>
      <c r="V28" s="106">
        <f>VLOOKUP($E28,PartsList,V$4,FALSE)</f>
        <v>0</v>
      </c>
      <c r="W28" s="106">
        <f>VLOOKUP($E28,PartsList,W$4,FALSE)</f>
        <v>0</v>
      </c>
      <c r="X28" s="106">
        <f>VLOOKUP($E28,PartsList,X$4,FALSE)</f>
        <v>0</v>
      </c>
      <c r="Y28" s="108">
        <f>VLOOKUP($E28,PartsList,Y$4,FALSE)</f>
        <v>0</v>
      </c>
      <c r="Z28" s="108">
        <f>VLOOKUP($E28,PartsList,Z$4,FALSE)</f>
        <v>0</v>
      </c>
      <c r="AA28" s="106">
        <f>VLOOKUP($E28,PartsList,AA$4,FALSE)</f>
        <v>0</v>
      </c>
      <c r="AB28" s="108">
        <f>VLOOKUP($E28,PartsList,AB$4,FALSE)</f>
        <v>0</v>
      </c>
      <c r="AC28" s="106">
        <f>VLOOKUP($E28,PartsList,AC$4,FALSE)</f>
        <v>0</v>
      </c>
      <c r="AD28" s="106">
        <f>VLOOKUP($E28,PartsList,AD$4,FALSE)</f>
        <v>0</v>
      </c>
    </row>
    <row r="29" spans="1:30" ht="12.75">
      <c r="A29" s="4">
        <v>26</v>
      </c>
      <c r="B29" s="102">
        <v>2</v>
      </c>
      <c r="C29" s="100" t="s">
        <v>28</v>
      </c>
      <c r="D29" s="102">
        <v>22</v>
      </c>
      <c r="E29" s="131" t="s">
        <v>579</v>
      </c>
      <c r="F29" s="140" t="str">
        <f>HYPERLINK("http://www-glast.slac.stanford.edu/documents/cyberdoc.asp?lat_search="&amp;RIGHT(E29,5)&amp;"&amp;frames=y","Dwg")</f>
        <v>Dwg</v>
      </c>
      <c r="G29" s="101" t="str">
        <f>VLOOKUP($E29,PartsList,G$4,FALSE)</f>
        <v>PF</v>
      </c>
      <c r="H29" s="100" t="str">
        <f>VLOOKUP($E29,PartsList,H$4,FALSE)</f>
        <v>Double Corner Mount Bracket</v>
      </c>
      <c r="I29" s="102">
        <f>VLOOKUP($E29,PartsList,I$4,FALSE)</f>
        <v>1</v>
      </c>
      <c r="J29" s="106" t="str">
        <f>VLOOKUP($E29,PartsList,J$4,FALSE)</f>
        <v>Signed-Off</v>
      </c>
      <c r="K29" s="160">
        <f>VLOOKUP($E29,PartsList,K$4,FALSE)</f>
        <v>38189</v>
      </c>
      <c r="L29" s="160" t="str">
        <f>VLOOKUP($E29,PartsList,L$4,FALSE)</f>
        <v>Auth for Flight Prod</v>
      </c>
      <c r="M29" s="160">
        <f>VLOOKUP($E29,PartsList,M$4,FALSE)</f>
        <v>38190</v>
      </c>
      <c r="N29" s="107">
        <f>VLOOKUP($E29,PartsList,N$4,FALSE)</f>
        <v>0</v>
      </c>
      <c r="O29" s="106" t="str">
        <f>VLOOKUP($E29,PartsList,O$4,FALSE)</f>
        <v>Yes</v>
      </c>
      <c r="P29" s="108">
        <f>VLOOKUP($E29,PartsList,P$4,FALSE)</f>
        <v>0</v>
      </c>
      <c r="Q29" s="108">
        <f>VLOOKUP($E29,PartsList,Q$4,FALSE)</f>
        <v>0</v>
      </c>
      <c r="R29" s="108">
        <f>VLOOKUP($E29,PartsList,R$4,FALSE)</f>
        <v>0</v>
      </c>
      <c r="S29" s="108">
        <f>VLOOKUP($E29,PartsList,S$4,FALSE)</f>
        <v>0</v>
      </c>
      <c r="T29" s="108">
        <f>VLOOKUP($E29,PartsList,T$4,FALSE)</f>
        <v>0</v>
      </c>
      <c r="U29" s="106">
        <f>VLOOKUP($E29,PartsList,U$4,FALSE)</f>
        <v>0</v>
      </c>
      <c r="V29" s="106">
        <f>VLOOKUP($E29,PartsList,V$4,FALSE)</f>
        <v>0</v>
      </c>
      <c r="W29" s="106">
        <f>VLOOKUP($E29,PartsList,W$4,FALSE)</f>
        <v>0</v>
      </c>
      <c r="X29" s="106">
        <f>VLOOKUP($E29,PartsList,X$4,FALSE)</f>
        <v>0</v>
      </c>
      <c r="Y29" s="108">
        <f>VLOOKUP($E29,PartsList,Y$4,FALSE)</f>
        <v>0</v>
      </c>
      <c r="Z29" s="108">
        <f>VLOOKUP($E29,PartsList,Z$4,FALSE)</f>
        <v>0</v>
      </c>
      <c r="AA29" s="106">
        <f>VLOOKUP($E29,PartsList,AA$4,FALSE)</f>
        <v>0</v>
      </c>
      <c r="AB29" s="108">
        <f>VLOOKUP($E29,PartsList,AB$4,FALSE)</f>
        <v>0</v>
      </c>
      <c r="AC29" s="106">
        <f>VLOOKUP($E29,PartsList,AC$4,FALSE)</f>
        <v>0</v>
      </c>
      <c r="AD29" s="106">
        <f>VLOOKUP($E29,PartsList,AD$4,FALSE)</f>
        <v>0</v>
      </c>
    </row>
    <row r="30" spans="1:30" ht="12.75">
      <c r="A30" s="221">
        <v>27</v>
      </c>
      <c r="B30" s="102">
        <v>2</v>
      </c>
      <c r="C30" s="100" t="s">
        <v>28</v>
      </c>
      <c r="D30" s="102">
        <v>23</v>
      </c>
      <c r="E30" s="131" t="s">
        <v>586</v>
      </c>
      <c r="F30" s="140" t="str">
        <f>HYPERLINK("http://www-glast.slac.stanford.edu/documents/cyberdoc.asp?lat_search="&amp;RIGHT(E30,5)&amp;"&amp;frames=y","Dwg")</f>
        <v>Dwg</v>
      </c>
      <c r="G30" s="101" t="str">
        <f>VLOOKUP($E30,PartsList,G$4,FALSE)</f>
        <v>PF</v>
      </c>
      <c r="H30" s="100" t="str">
        <f>VLOOKUP($E30,PartsList,H$4,FALSE)</f>
        <v>Left-Hand Corner Mount Bracket</v>
      </c>
      <c r="I30" s="102">
        <f>VLOOKUP($E30,PartsList,I$4,FALSE)</f>
        <v>1</v>
      </c>
      <c r="J30" s="106" t="str">
        <f>VLOOKUP($E30,PartsList,J$4,FALSE)</f>
        <v>Signed-Off</v>
      </c>
      <c r="K30" s="160">
        <f>VLOOKUP($E30,PartsList,K$4,FALSE)</f>
        <v>38189</v>
      </c>
      <c r="L30" s="160" t="str">
        <f>VLOOKUP($E30,PartsList,L$4,FALSE)</f>
        <v>Auth for Flight Prod</v>
      </c>
      <c r="M30" s="160">
        <f>VLOOKUP($E30,PartsList,M$4,FALSE)</f>
        <v>38190</v>
      </c>
      <c r="N30" s="107">
        <f>VLOOKUP($E30,PartsList,N$4,FALSE)</f>
        <v>0</v>
      </c>
      <c r="O30" s="106" t="str">
        <f>VLOOKUP($E30,PartsList,O$4,FALSE)</f>
        <v>Yes</v>
      </c>
      <c r="P30" s="108">
        <f>VLOOKUP($E30,PartsList,P$4,FALSE)</f>
        <v>0</v>
      </c>
      <c r="Q30" s="108">
        <f>VLOOKUP($E30,PartsList,Q$4,FALSE)</f>
        <v>0</v>
      </c>
      <c r="R30" s="108">
        <f>VLOOKUP($E30,PartsList,R$4,FALSE)</f>
        <v>0</v>
      </c>
      <c r="S30" s="108">
        <f>VLOOKUP($E30,PartsList,S$4,FALSE)</f>
        <v>0</v>
      </c>
      <c r="T30" s="108">
        <f>VLOOKUP($E30,PartsList,T$4,FALSE)</f>
        <v>0</v>
      </c>
      <c r="U30" s="106">
        <f>VLOOKUP($E30,PartsList,U$4,FALSE)</f>
        <v>0</v>
      </c>
      <c r="V30" s="106">
        <f>VLOOKUP($E30,PartsList,V$4,FALSE)</f>
        <v>0</v>
      </c>
      <c r="W30" s="106">
        <f>VLOOKUP($E30,PartsList,W$4,FALSE)</f>
        <v>0</v>
      </c>
      <c r="X30" s="106">
        <f>VLOOKUP($E30,PartsList,X$4,FALSE)</f>
        <v>0</v>
      </c>
      <c r="Y30" s="108">
        <f>VLOOKUP($E30,PartsList,Y$4,FALSE)</f>
        <v>0</v>
      </c>
      <c r="Z30" s="108">
        <f>VLOOKUP($E30,PartsList,Z$4,FALSE)</f>
        <v>0</v>
      </c>
      <c r="AA30" s="106">
        <f>VLOOKUP($E30,PartsList,AA$4,FALSE)</f>
        <v>0</v>
      </c>
      <c r="AB30" s="108">
        <f>VLOOKUP($E30,PartsList,AB$4,FALSE)</f>
        <v>0</v>
      </c>
      <c r="AC30" s="106">
        <f>VLOOKUP($E30,PartsList,AC$4,FALSE)</f>
        <v>0</v>
      </c>
      <c r="AD30" s="106">
        <f>VLOOKUP($E30,PartsList,AD$4,FALSE)</f>
        <v>0</v>
      </c>
    </row>
    <row r="31" spans="1:30" ht="12.75">
      <c r="A31" s="4">
        <v>28</v>
      </c>
      <c r="B31" s="102">
        <v>2</v>
      </c>
      <c r="C31" s="100" t="s">
        <v>28</v>
      </c>
      <c r="D31" s="102">
        <v>24</v>
      </c>
      <c r="E31" s="131" t="s">
        <v>588</v>
      </c>
      <c r="F31" s="140" t="str">
        <f>HYPERLINK("http://www-glast.slac.stanford.edu/documents/cyberdoc.asp?lat_search="&amp;RIGHT(E31,5)&amp;"&amp;frames=y","Dwg")</f>
        <v>Dwg</v>
      </c>
      <c r="G31" s="101" t="str">
        <f>VLOOKUP($E31,PartsList,G$4,FALSE)</f>
        <v>PF</v>
      </c>
      <c r="H31" s="100" t="str">
        <f>VLOOKUP($E31,PartsList,H$4,FALSE)</f>
        <v>Single Corner Mount Bracket</v>
      </c>
      <c r="I31" s="102">
        <f>VLOOKUP($E31,PartsList,I$4,FALSE)</f>
        <v>1</v>
      </c>
      <c r="J31" s="106" t="str">
        <f>VLOOKUP($E31,PartsList,J$4,FALSE)</f>
        <v>Signed-Off</v>
      </c>
      <c r="K31" s="160">
        <f>VLOOKUP($E31,PartsList,K$4,FALSE)</f>
        <v>38189</v>
      </c>
      <c r="L31" s="160" t="str">
        <f>VLOOKUP($E31,PartsList,L$4,FALSE)</f>
        <v>Auth for Flight Prod</v>
      </c>
      <c r="M31" s="160">
        <f>VLOOKUP($E31,PartsList,M$4,FALSE)</f>
        <v>38190</v>
      </c>
      <c r="N31" s="107">
        <f>VLOOKUP($E31,PartsList,N$4,FALSE)</f>
        <v>0</v>
      </c>
      <c r="O31" s="106" t="str">
        <f>VLOOKUP($E31,PartsList,O$4,FALSE)</f>
        <v>Yes</v>
      </c>
      <c r="P31" s="108">
        <f>VLOOKUP($E31,PartsList,P$4,FALSE)</f>
        <v>0</v>
      </c>
      <c r="Q31" s="108">
        <f>VLOOKUP($E31,PartsList,Q$4,FALSE)</f>
        <v>0</v>
      </c>
      <c r="R31" s="108">
        <f>VLOOKUP($E31,PartsList,R$4,FALSE)</f>
        <v>0</v>
      </c>
      <c r="S31" s="108">
        <f>VLOOKUP($E31,PartsList,S$4,FALSE)</f>
        <v>0</v>
      </c>
      <c r="T31" s="108">
        <f>VLOOKUP($E31,PartsList,T$4,FALSE)</f>
        <v>0</v>
      </c>
      <c r="U31" s="106">
        <f>VLOOKUP($E31,PartsList,U$4,FALSE)</f>
        <v>0</v>
      </c>
      <c r="V31" s="106">
        <f>VLOOKUP($E31,PartsList,V$4,FALSE)</f>
        <v>0</v>
      </c>
      <c r="W31" s="106">
        <f>VLOOKUP($E31,PartsList,W$4,FALSE)</f>
        <v>0</v>
      </c>
      <c r="X31" s="106">
        <f>VLOOKUP($E31,PartsList,X$4,FALSE)</f>
        <v>0</v>
      </c>
      <c r="Y31" s="108">
        <f>VLOOKUP($E31,PartsList,Y$4,FALSE)</f>
        <v>0</v>
      </c>
      <c r="Z31" s="108">
        <f>VLOOKUP($E31,PartsList,Z$4,FALSE)</f>
        <v>0</v>
      </c>
      <c r="AA31" s="106">
        <f>VLOOKUP($E31,PartsList,AA$4,FALSE)</f>
        <v>0</v>
      </c>
      <c r="AB31" s="108">
        <f>VLOOKUP($E31,PartsList,AB$4,FALSE)</f>
        <v>0</v>
      </c>
      <c r="AC31" s="106">
        <f>VLOOKUP($E31,PartsList,AC$4,FALSE)</f>
        <v>0</v>
      </c>
      <c r="AD31" s="106">
        <f>VLOOKUP($E31,PartsList,AD$4,FALSE)</f>
        <v>0</v>
      </c>
    </row>
    <row r="32" spans="1:30" ht="12.75">
      <c r="A32" s="221">
        <v>29</v>
      </c>
      <c r="B32" s="102">
        <v>2</v>
      </c>
      <c r="C32" s="100" t="s">
        <v>28</v>
      </c>
      <c r="D32" s="102">
        <v>25</v>
      </c>
      <c r="E32" s="131" t="s">
        <v>149</v>
      </c>
      <c r="F32" s="140" t="str">
        <f>HYPERLINK("http://www-glast.slac.stanford.edu/documents/cyberdoc.asp?lat_search="&amp;RIGHT(E32,5)&amp;"&amp;frames=y","Dwg")</f>
        <v>Dwg</v>
      </c>
      <c r="G32" s="101" t="str">
        <f>VLOOKUP($E32,PartsList,G$4,FALSE)</f>
        <v>PF</v>
      </c>
      <c r="H32" s="100" t="str">
        <f>VLOOKUP($E32,PartsList,H$4,FALSE)</f>
        <v>Hex Bushing</v>
      </c>
      <c r="I32" s="102">
        <f>VLOOKUP($E32,PartsList,I$4,FALSE)</f>
        <v>3</v>
      </c>
      <c r="J32" s="106" t="str">
        <f>VLOOKUP($E32,PartsList,J$4,FALSE)</f>
        <v>Signed-Off</v>
      </c>
      <c r="K32" s="160">
        <f>VLOOKUP($E32,PartsList,K$4,FALSE)</f>
        <v>38140</v>
      </c>
      <c r="L32" s="160" t="str">
        <f>VLOOKUP($E32,PartsList,L$4,FALSE)</f>
        <v>Auth for Flight Prod</v>
      </c>
      <c r="M32" s="160">
        <f>VLOOKUP($E32,PartsList,M$4,FALSE)</f>
        <v>38153</v>
      </c>
      <c r="N32" s="107" t="str">
        <f>VLOOKUP($E32,PartsList,N$4,FALSE)</f>
        <v>Dwg released; OK to fab</v>
      </c>
      <c r="O32" s="106" t="str">
        <f>VLOOKUP($E32,PartsList,O$4,FALSE)</f>
        <v>Yes</v>
      </c>
      <c r="P32" s="108">
        <f>VLOOKUP($E32,PartsList,P$4,FALSE)</f>
        <v>0</v>
      </c>
      <c r="Q32" s="108">
        <f>VLOOKUP($E32,PartsList,Q$4,FALSE)</f>
        <v>0</v>
      </c>
      <c r="R32" s="108">
        <f>VLOOKUP($E32,PartsList,R$4,FALSE)</f>
        <v>0</v>
      </c>
      <c r="S32" s="108" t="str">
        <f>VLOOKUP($E32,PartsList,S$4,FALSE)</f>
        <v>SLAC</v>
      </c>
      <c r="T32" s="108">
        <f>VLOOKUP($E32,PartsList,T$4,FALSE)</f>
        <v>0</v>
      </c>
      <c r="U32" s="106">
        <f>VLOOKUP($E32,PartsList,U$4,FALSE)</f>
        <v>0</v>
      </c>
      <c r="V32" s="106">
        <f>VLOOKUP($E32,PartsList,V$4,FALSE)</f>
        <v>0</v>
      </c>
      <c r="W32" s="106">
        <f>VLOOKUP($E32,PartsList,W$4,FALSE)</f>
        <v>0</v>
      </c>
      <c r="X32" s="106">
        <f>VLOOKUP($E32,PartsList,X$4,FALSE)</f>
        <v>0</v>
      </c>
      <c r="Y32" s="108">
        <f>VLOOKUP($E32,PartsList,Y$4,FALSE)</f>
        <v>0</v>
      </c>
      <c r="Z32" s="108">
        <f>VLOOKUP($E32,PartsList,Z$4,FALSE)</f>
        <v>0</v>
      </c>
      <c r="AA32" s="106">
        <f>VLOOKUP($E32,PartsList,AA$4,FALSE)</f>
        <v>0</v>
      </c>
      <c r="AB32" s="108">
        <f>VLOOKUP($E32,PartsList,AB$4,FALSE)</f>
        <v>0</v>
      </c>
      <c r="AC32" s="106">
        <f>VLOOKUP($E32,PartsList,AC$4,FALSE)</f>
        <v>0</v>
      </c>
      <c r="AD32" s="106">
        <f>VLOOKUP($E32,PartsList,AD$4,FALSE)</f>
        <v>0</v>
      </c>
    </row>
    <row r="33" spans="1:30" ht="12.75">
      <c r="A33" s="4">
        <v>30</v>
      </c>
      <c r="B33" s="102">
        <v>2</v>
      </c>
      <c r="C33" s="100" t="s">
        <v>28</v>
      </c>
      <c r="D33" s="102">
        <v>26</v>
      </c>
      <c r="E33" s="131" t="s">
        <v>567</v>
      </c>
      <c r="F33" s="140" t="str">
        <f>HYPERLINK("http://www-glast.slac.stanford.edu/documents/cyberdoc.asp?lat_search="&amp;RIGHT(E33,5)&amp;"&amp;frames=y","Dwg")</f>
        <v>Dwg</v>
      </c>
      <c r="G33" s="101" t="str">
        <f>VLOOKUP($E33,PartsList,G$4,FALSE)</f>
        <v>PT</v>
      </c>
      <c r="H33" s="100" t="str">
        <f>VLOOKUP($E33,PartsList,H$4,FALSE)</f>
        <v>M5 x 0.8 Hex Nut</v>
      </c>
      <c r="I33" s="102">
        <f>VLOOKUP($E33,PartsList,I$4,FALSE)</f>
        <v>1</v>
      </c>
      <c r="J33" s="106" t="str">
        <f>VLOOKUP($E33,PartsList,J$4,FALSE)</f>
        <v>Signed-Off</v>
      </c>
      <c r="K33" s="160">
        <f>VLOOKUP($E33,PartsList,K$4,FALSE)</f>
        <v>38140</v>
      </c>
      <c r="L33" s="160" t="str">
        <f>VLOOKUP($E33,PartsList,L$4,FALSE)</f>
        <v>Auth for Flight Prod</v>
      </c>
      <c r="M33" s="160">
        <f>VLOOKUP($E33,PartsList,M$4,FALSE)</f>
        <v>38153</v>
      </c>
      <c r="N33" s="107" t="str">
        <f>VLOOKUP($E33,PartsList,N$4,FALSE)</f>
        <v>Dwg released; OK to fab</v>
      </c>
      <c r="O33" s="106" t="str">
        <f>VLOOKUP($E33,PartsList,O$4,FALSE)</f>
        <v>Yes</v>
      </c>
      <c r="P33" s="108">
        <f>VLOOKUP($E33,PartsList,P$4,FALSE)</f>
        <v>0</v>
      </c>
      <c r="Q33" s="108">
        <f>VLOOKUP($E33,PartsList,Q$4,FALSE)</f>
        <v>0</v>
      </c>
      <c r="R33" s="108">
        <f>VLOOKUP($E33,PartsList,R$4,FALSE)</f>
        <v>0</v>
      </c>
      <c r="S33" s="108">
        <f>VLOOKUP($E33,PartsList,S$4,FALSE)</f>
        <v>0</v>
      </c>
      <c r="T33" s="108">
        <f>VLOOKUP($E33,PartsList,T$4,FALSE)</f>
        <v>0</v>
      </c>
      <c r="U33" s="106">
        <f>VLOOKUP($E33,PartsList,U$4,FALSE)</f>
        <v>0</v>
      </c>
      <c r="V33" s="106">
        <f>VLOOKUP($E33,PartsList,V$4,FALSE)</f>
        <v>0</v>
      </c>
      <c r="W33" s="106">
        <f>VLOOKUP($E33,PartsList,W$4,FALSE)</f>
        <v>0</v>
      </c>
      <c r="X33" s="106">
        <f>VLOOKUP($E33,PartsList,X$4,FALSE)</f>
        <v>0</v>
      </c>
      <c r="Y33" s="108">
        <f>VLOOKUP($E33,PartsList,Y$4,FALSE)</f>
        <v>0</v>
      </c>
      <c r="Z33" s="108">
        <f>VLOOKUP($E33,PartsList,Z$4,FALSE)</f>
        <v>0</v>
      </c>
      <c r="AA33" s="106">
        <f>VLOOKUP($E33,PartsList,AA$4,FALSE)</f>
        <v>0</v>
      </c>
      <c r="AB33" s="108">
        <f>VLOOKUP($E33,PartsList,AB$4,FALSE)</f>
        <v>0</v>
      </c>
      <c r="AC33" s="106">
        <f>VLOOKUP($E33,PartsList,AC$4,FALSE)</f>
        <v>0</v>
      </c>
      <c r="AD33" s="106">
        <f>VLOOKUP($E33,PartsList,AD$4,FALSE)</f>
        <v>0</v>
      </c>
    </row>
    <row r="34" spans="1:30" ht="12.75">
      <c r="A34" s="221">
        <v>31</v>
      </c>
      <c r="B34" s="102">
        <v>2</v>
      </c>
      <c r="C34" s="100" t="s">
        <v>28</v>
      </c>
      <c r="D34" s="102">
        <v>27</v>
      </c>
      <c r="E34" s="131" t="s">
        <v>675</v>
      </c>
      <c r="F34" s="140" t="str">
        <f>HYPERLINK("http://www-glast.slac.stanford.edu/documents/cyberdoc.asp?lat_search="&amp;RIGHT(E34,5)&amp;"&amp;frames=y","Dwg")</f>
        <v>Dwg</v>
      </c>
      <c r="G34" s="101" t="str">
        <f>VLOOKUP($E34,PartsList,G$4,FALSE)</f>
        <v>PF</v>
      </c>
      <c r="H34" s="100" t="str">
        <f>VLOOKUP($E34,PartsList,H$4,FALSE)</f>
        <v>M2.5 x 8 lg 100 deg Flat Hd Cap Scr</v>
      </c>
      <c r="I34" s="102">
        <f>VLOOKUP($E34,PartsList,I$4,FALSE)</f>
        <v>1</v>
      </c>
      <c r="J34" s="106" t="str">
        <f>VLOOKUP($E34,PartsList,J$4,FALSE)</f>
        <v>Signed-Off</v>
      </c>
      <c r="K34" s="160">
        <f>VLOOKUP($E34,PartsList,K$4,FALSE)</f>
        <v>38183</v>
      </c>
      <c r="L34" s="160" t="str">
        <f>VLOOKUP($E34,PartsList,L$4,FALSE)</f>
        <v>Auth for Flight Prod</v>
      </c>
      <c r="M34" s="160">
        <f>VLOOKUP($E34,PartsList,M$4,FALSE)</f>
        <v>38190</v>
      </c>
      <c r="N34" s="107">
        <f>VLOOKUP($E34,PartsList,N$4,FALSE)</f>
        <v>0</v>
      </c>
      <c r="O34" s="106" t="str">
        <f>VLOOKUP($E34,PartsList,O$4,FALSE)</f>
        <v>Yes</v>
      </c>
      <c r="P34" s="108">
        <f>VLOOKUP($E34,PartsList,P$4,FALSE)</f>
        <v>0</v>
      </c>
      <c r="Q34" s="108">
        <f>VLOOKUP($E34,PartsList,Q$4,FALSE)</f>
        <v>0</v>
      </c>
      <c r="R34" s="108">
        <f>VLOOKUP($E34,PartsList,R$4,FALSE)</f>
        <v>0</v>
      </c>
      <c r="S34" s="108">
        <f>VLOOKUP($E34,PartsList,S$4,FALSE)</f>
        <v>0</v>
      </c>
      <c r="T34" s="108">
        <f>VLOOKUP($E34,PartsList,T$4,FALSE)</f>
        <v>0</v>
      </c>
      <c r="U34" s="106">
        <f>VLOOKUP($E34,PartsList,U$4,FALSE)</f>
        <v>0</v>
      </c>
      <c r="V34" s="106">
        <f>VLOOKUP($E34,PartsList,V$4,FALSE)</f>
        <v>0</v>
      </c>
      <c r="W34" s="106">
        <f>VLOOKUP($E34,PartsList,W$4,FALSE)</f>
        <v>0</v>
      </c>
      <c r="X34" s="106">
        <f>VLOOKUP($E34,PartsList,X$4,FALSE)</f>
        <v>0</v>
      </c>
      <c r="Y34" s="108">
        <f>VLOOKUP($E34,PartsList,Y$4,FALSE)</f>
        <v>0</v>
      </c>
      <c r="Z34" s="108">
        <f>VLOOKUP($E34,PartsList,Z$4,FALSE)</f>
        <v>0</v>
      </c>
      <c r="AA34" s="106">
        <f>VLOOKUP($E34,PartsList,AA$4,FALSE)</f>
        <v>0</v>
      </c>
      <c r="AB34" s="108">
        <f>VLOOKUP($E34,PartsList,AB$4,FALSE)</f>
        <v>0</v>
      </c>
      <c r="AC34" s="106">
        <f>VLOOKUP($E34,PartsList,AC$4,FALSE)</f>
        <v>0</v>
      </c>
      <c r="AD34" s="106">
        <f>VLOOKUP($E34,PartsList,AD$4,FALSE)</f>
        <v>0</v>
      </c>
    </row>
    <row r="35" spans="1:30" ht="12.75">
      <c r="A35" s="4">
        <v>32</v>
      </c>
      <c r="B35" s="102">
        <v>2</v>
      </c>
      <c r="C35" s="100" t="s">
        <v>28</v>
      </c>
      <c r="D35" s="102">
        <v>28</v>
      </c>
      <c r="E35" s="131" t="s">
        <v>676</v>
      </c>
      <c r="F35" s="140" t="str">
        <f>HYPERLINK("http://www-glast.slac.stanford.edu/documents/cyberdoc.asp?lat_search="&amp;RIGHT(E35,5)&amp;"&amp;frames=y","Dwg")</f>
        <v>Dwg</v>
      </c>
      <c r="G35" s="101" t="str">
        <f>VLOOKUP($E35,PartsList,G$4,FALSE)</f>
        <v>PF</v>
      </c>
      <c r="H35" s="100" t="str">
        <f>VLOOKUP($E35,PartsList,H$4,FALSE)</f>
        <v>M2.5 x 8 lg 120 deg Flat Hd Cap Scr</v>
      </c>
      <c r="I35" s="102">
        <f>VLOOKUP($E35,PartsList,I$4,FALSE)</f>
        <v>1</v>
      </c>
      <c r="J35" s="106" t="str">
        <f>VLOOKUP($E35,PartsList,J$4,FALSE)</f>
        <v>Signed-Off</v>
      </c>
      <c r="K35" s="160">
        <f>VLOOKUP($E35,PartsList,K$4,FALSE)</f>
        <v>38183</v>
      </c>
      <c r="L35" s="160" t="str">
        <f>VLOOKUP($E35,PartsList,L$4,FALSE)</f>
        <v>Auth for Flight Prod</v>
      </c>
      <c r="M35" s="160">
        <f>VLOOKUP($E35,PartsList,M$4,FALSE)</f>
        <v>38190</v>
      </c>
      <c r="N35" s="107">
        <f>VLOOKUP($E35,PartsList,N$4,FALSE)</f>
        <v>0</v>
      </c>
      <c r="O35" s="106" t="str">
        <f>VLOOKUP($E35,PartsList,O$4,FALSE)</f>
        <v>Yes</v>
      </c>
      <c r="P35" s="108">
        <f>VLOOKUP($E35,PartsList,P$4,FALSE)</f>
        <v>0</v>
      </c>
      <c r="Q35" s="108">
        <f>VLOOKUP($E35,PartsList,Q$4,FALSE)</f>
        <v>0</v>
      </c>
      <c r="R35" s="108">
        <f>VLOOKUP($E35,PartsList,R$4,FALSE)</f>
        <v>0</v>
      </c>
      <c r="S35" s="108">
        <f>VLOOKUP($E35,PartsList,S$4,FALSE)</f>
        <v>0</v>
      </c>
      <c r="T35" s="108">
        <f>VLOOKUP($E35,PartsList,T$4,FALSE)</f>
        <v>0</v>
      </c>
      <c r="U35" s="106">
        <f>VLOOKUP($E35,PartsList,U$4,FALSE)</f>
        <v>0</v>
      </c>
      <c r="V35" s="106">
        <f>VLOOKUP($E35,PartsList,V$4,FALSE)</f>
        <v>0</v>
      </c>
      <c r="W35" s="106">
        <f>VLOOKUP($E35,PartsList,W$4,FALSE)</f>
        <v>0</v>
      </c>
      <c r="X35" s="106">
        <f>VLOOKUP($E35,PartsList,X$4,FALSE)</f>
        <v>0</v>
      </c>
      <c r="Y35" s="108">
        <f>VLOOKUP($E35,PartsList,Y$4,FALSE)</f>
        <v>0</v>
      </c>
      <c r="Z35" s="108">
        <f>VLOOKUP($E35,PartsList,Z$4,FALSE)</f>
        <v>0</v>
      </c>
      <c r="AA35" s="106">
        <f>VLOOKUP($E35,PartsList,AA$4,FALSE)</f>
        <v>0</v>
      </c>
      <c r="AB35" s="108">
        <f>VLOOKUP($E35,PartsList,AB$4,FALSE)</f>
        <v>0</v>
      </c>
      <c r="AC35" s="106">
        <f>VLOOKUP($E35,PartsList,AC$4,FALSE)</f>
        <v>0</v>
      </c>
      <c r="AD35" s="106">
        <f>VLOOKUP($E35,PartsList,AD$4,FALSE)</f>
        <v>0</v>
      </c>
    </row>
    <row r="36" spans="1:30" ht="12.75">
      <c r="A36" s="221">
        <v>33</v>
      </c>
      <c r="B36" s="102">
        <v>2</v>
      </c>
      <c r="C36" s="100" t="s">
        <v>28</v>
      </c>
      <c r="D36" s="102">
        <v>29</v>
      </c>
      <c r="E36" s="131" t="s">
        <v>672</v>
      </c>
      <c r="F36" s="140" t="str">
        <f>HYPERLINK("http://www-glast.slac.stanford.edu/documents/cyberdoc.asp?lat_search="&amp;RIGHT(E36,5)&amp;"&amp;frames=y","Dwg")</f>
        <v>Dwg</v>
      </c>
      <c r="G36" s="101" t="str">
        <f>VLOOKUP($E36,PartsList,G$4,FALSE)</f>
        <v>PF</v>
      </c>
      <c r="H36" s="100" t="str">
        <f>VLOOKUP($E36,PartsList,H$4,FALSE)</f>
        <v>M4 x 8 lg 100 deg Flat Hd Cap Scr</v>
      </c>
      <c r="I36" s="102">
        <f>VLOOKUP($E36,PartsList,I$4,FALSE)</f>
        <v>1</v>
      </c>
      <c r="J36" s="106" t="str">
        <f>VLOOKUP($E36,PartsList,J$4,FALSE)</f>
        <v>Signed-Off</v>
      </c>
      <c r="K36" s="160">
        <f>VLOOKUP($E36,PartsList,K$4,FALSE)</f>
        <v>38183</v>
      </c>
      <c r="L36" s="160" t="str">
        <f>VLOOKUP($E36,PartsList,L$4,FALSE)</f>
        <v>Auth for Flight Prod</v>
      </c>
      <c r="M36" s="160">
        <f>VLOOKUP($E36,PartsList,M$4,FALSE)</f>
        <v>38190</v>
      </c>
      <c r="N36" s="107">
        <f>VLOOKUP($E36,PartsList,N$4,FALSE)</f>
        <v>0</v>
      </c>
      <c r="O36" s="106" t="str">
        <f>VLOOKUP($E36,PartsList,O$4,FALSE)</f>
        <v>Yes</v>
      </c>
      <c r="P36" s="108">
        <f>VLOOKUP($E36,PartsList,P$4,FALSE)</f>
        <v>0</v>
      </c>
      <c r="Q36" s="108">
        <f>VLOOKUP($E36,PartsList,Q$4,FALSE)</f>
        <v>0</v>
      </c>
      <c r="R36" s="108">
        <f>VLOOKUP($E36,PartsList,R$4,FALSE)</f>
        <v>0</v>
      </c>
      <c r="S36" s="108">
        <f>VLOOKUP($E36,PartsList,S$4,FALSE)</f>
        <v>0</v>
      </c>
      <c r="T36" s="108">
        <f>VLOOKUP($E36,PartsList,T$4,FALSE)</f>
        <v>0</v>
      </c>
      <c r="U36" s="106">
        <f>VLOOKUP($E36,PartsList,U$4,FALSE)</f>
        <v>0</v>
      </c>
      <c r="V36" s="106">
        <f>VLOOKUP($E36,PartsList,V$4,FALSE)</f>
        <v>0</v>
      </c>
      <c r="W36" s="106">
        <f>VLOOKUP($E36,PartsList,W$4,FALSE)</f>
        <v>0</v>
      </c>
      <c r="X36" s="106">
        <f>VLOOKUP($E36,PartsList,X$4,FALSE)</f>
        <v>0</v>
      </c>
      <c r="Y36" s="108">
        <f>VLOOKUP($E36,PartsList,Y$4,FALSE)</f>
        <v>0</v>
      </c>
      <c r="Z36" s="108">
        <f>VLOOKUP($E36,PartsList,Z$4,FALSE)</f>
        <v>0</v>
      </c>
      <c r="AA36" s="106">
        <f>VLOOKUP($E36,PartsList,AA$4,FALSE)</f>
        <v>0</v>
      </c>
      <c r="AB36" s="108">
        <f>VLOOKUP($E36,PartsList,AB$4,FALSE)</f>
        <v>0</v>
      </c>
      <c r="AC36" s="106">
        <f>VLOOKUP($E36,PartsList,AC$4,FALSE)</f>
        <v>0</v>
      </c>
      <c r="AD36" s="106">
        <f>VLOOKUP($E36,PartsList,AD$4,FALSE)</f>
        <v>0</v>
      </c>
    </row>
    <row r="37" spans="1:30" ht="12.75">
      <c r="A37" s="4">
        <v>34</v>
      </c>
      <c r="B37" s="102">
        <v>2</v>
      </c>
      <c r="C37" s="100" t="s">
        <v>28</v>
      </c>
      <c r="D37" s="102">
        <v>30</v>
      </c>
      <c r="E37" s="131" t="s">
        <v>674</v>
      </c>
      <c r="F37" s="140" t="str">
        <f>HYPERLINK("http://www-glast.slac.stanford.edu/documents/cyberdoc.asp?lat_search="&amp;RIGHT(E37,5)&amp;"&amp;frames=y","Dwg")</f>
        <v>Dwg</v>
      </c>
      <c r="G37" s="101" t="str">
        <f>VLOOKUP($E37,PartsList,G$4,FALSE)</f>
        <v>PF</v>
      </c>
      <c r="H37" s="100" t="str">
        <f>VLOOKUP($E37,PartsList,H$4,FALSE)</f>
        <v>M4 x 6 lg 100 deg Flat Hd Cap Scr</v>
      </c>
      <c r="I37" s="102">
        <f>VLOOKUP($E37,PartsList,I$4,FALSE)</f>
        <v>1</v>
      </c>
      <c r="J37" s="106" t="str">
        <f>VLOOKUP($E37,PartsList,J$4,FALSE)</f>
        <v>Signed-Off</v>
      </c>
      <c r="K37" s="160">
        <f>VLOOKUP($E37,PartsList,K$4,FALSE)</f>
        <v>38183</v>
      </c>
      <c r="L37" s="160" t="str">
        <f>VLOOKUP($E37,PartsList,L$4,FALSE)</f>
        <v>Auth for Flight Prod</v>
      </c>
      <c r="M37" s="160">
        <f>VLOOKUP($E37,PartsList,M$4,FALSE)</f>
        <v>38190</v>
      </c>
      <c r="N37" s="107">
        <f>VLOOKUP($E37,PartsList,N$4,FALSE)</f>
        <v>0</v>
      </c>
      <c r="O37" s="106" t="str">
        <f>VLOOKUP($E37,PartsList,O$4,FALSE)</f>
        <v>Yes</v>
      </c>
      <c r="P37" s="108">
        <f>VLOOKUP($E37,PartsList,P$4,FALSE)</f>
        <v>0</v>
      </c>
      <c r="Q37" s="108">
        <f>VLOOKUP($E37,PartsList,Q$4,FALSE)</f>
        <v>0</v>
      </c>
      <c r="R37" s="108">
        <f>VLOOKUP($E37,PartsList,R$4,FALSE)</f>
        <v>0</v>
      </c>
      <c r="S37" s="108">
        <f>VLOOKUP($E37,PartsList,S$4,FALSE)</f>
        <v>0</v>
      </c>
      <c r="T37" s="108">
        <f>VLOOKUP($E37,PartsList,T$4,FALSE)</f>
        <v>0</v>
      </c>
      <c r="U37" s="106">
        <f>VLOOKUP($E37,PartsList,U$4,FALSE)</f>
        <v>0</v>
      </c>
      <c r="V37" s="106">
        <f>VLOOKUP($E37,PartsList,V$4,FALSE)</f>
        <v>0</v>
      </c>
      <c r="W37" s="106">
        <f>VLOOKUP($E37,PartsList,W$4,FALSE)</f>
        <v>0</v>
      </c>
      <c r="X37" s="106">
        <f>VLOOKUP($E37,PartsList,X$4,FALSE)</f>
        <v>0</v>
      </c>
      <c r="Y37" s="108">
        <f>VLOOKUP($E37,PartsList,Y$4,FALSE)</f>
        <v>0</v>
      </c>
      <c r="Z37" s="108">
        <f>VLOOKUP($E37,PartsList,Z$4,FALSE)</f>
        <v>0</v>
      </c>
      <c r="AA37" s="106">
        <f>VLOOKUP($E37,PartsList,AA$4,FALSE)</f>
        <v>0</v>
      </c>
      <c r="AB37" s="108">
        <f>VLOOKUP($E37,PartsList,AB$4,FALSE)</f>
        <v>0</v>
      </c>
      <c r="AC37" s="106">
        <f>VLOOKUP($E37,PartsList,AC$4,FALSE)</f>
        <v>0</v>
      </c>
      <c r="AD37" s="106">
        <f>VLOOKUP($E37,PartsList,AD$4,FALSE)</f>
        <v>0</v>
      </c>
    </row>
    <row r="38" spans="1:30" ht="12.75">
      <c r="A38" s="221">
        <v>35</v>
      </c>
      <c r="B38" s="102">
        <v>2</v>
      </c>
      <c r="C38" s="100" t="s">
        <v>28</v>
      </c>
      <c r="D38" s="102">
        <v>31</v>
      </c>
      <c r="E38" s="131" t="s">
        <v>151</v>
      </c>
      <c r="F38" s="140" t="str">
        <f>HYPERLINK("http://www-glast.slac.stanford.edu/documents/cyberdoc.asp?lat_search="&amp;RIGHT(E38,5)&amp;"&amp;frames=y","Dwg")</f>
        <v>Dwg</v>
      </c>
      <c r="G38" s="101" t="str">
        <f aca="true" t="shared" si="10" ref="G38:R41">VLOOKUP($E38,PartsList,G$4,FALSE)</f>
        <v>PF</v>
      </c>
      <c r="H38" s="100" t="str">
        <f t="shared" si="10"/>
        <v>Shoulder Stud</v>
      </c>
      <c r="I38" s="102">
        <f t="shared" si="10"/>
        <v>5</v>
      </c>
      <c r="J38" s="106" t="str">
        <f t="shared" si="10"/>
        <v>Signed-Off</v>
      </c>
      <c r="K38" s="160">
        <f t="shared" si="10"/>
        <v>38189</v>
      </c>
      <c r="L38" s="160" t="str">
        <f t="shared" si="10"/>
        <v>Auth for Flight Prod</v>
      </c>
      <c r="M38" s="160">
        <f t="shared" si="10"/>
        <v>38190</v>
      </c>
      <c r="N38" s="107" t="str">
        <f t="shared" si="10"/>
        <v>Mods incorporated to improve Nylok fit</v>
      </c>
      <c r="O38" s="106" t="str">
        <f t="shared" si="10"/>
        <v>Yes</v>
      </c>
      <c r="P38" s="108">
        <f t="shared" si="10"/>
        <v>0</v>
      </c>
      <c r="Q38" s="108">
        <f t="shared" si="10"/>
        <v>0</v>
      </c>
      <c r="R38" s="108">
        <f t="shared" si="10"/>
        <v>0</v>
      </c>
      <c r="S38" s="108" t="str">
        <f>VLOOKUP($E38,PartsList,S$4,FALSE)</f>
        <v>SLAC</v>
      </c>
      <c r="T38" s="108">
        <f aca="true" t="shared" si="11" ref="T38:AD41">VLOOKUP($E38,PartsList,T$4,FALSE)</f>
        <v>0</v>
      </c>
      <c r="U38" s="106">
        <f t="shared" si="11"/>
        <v>0</v>
      </c>
      <c r="V38" s="106">
        <f t="shared" si="11"/>
        <v>0</v>
      </c>
      <c r="W38" s="106">
        <f t="shared" si="11"/>
        <v>0</v>
      </c>
      <c r="X38" s="106">
        <f t="shared" si="11"/>
        <v>0</v>
      </c>
      <c r="Y38" s="108">
        <f t="shared" si="11"/>
        <v>0</v>
      </c>
      <c r="Z38" s="108">
        <f t="shared" si="11"/>
        <v>0</v>
      </c>
      <c r="AA38" s="106">
        <f t="shared" si="11"/>
        <v>0</v>
      </c>
      <c r="AB38" s="108">
        <f t="shared" si="11"/>
        <v>0</v>
      </c>
      <c r="AC38" s="106">
        <f t="shared" si="11"/>
        <v>0</v>
      </c>
      <c r="AD38" s="106">
        <f t="shared" si="11"/>
        <v>0</v>
      </c>
    </row>
    <row r="39" spans="1:30" ht="12.75">
      <c r="A39" s="4">
        <v>36</v>
      </c>
      <c r="B39" s="102">
        <v>2</v>
      </c>
      <c r="C39" s="100" t="s">
        <v>28</v>
      </c>
      <c r="D39" s="102">
        <v>32</v>
      </c>
      <c r="E39" s="131" t="s">
        <v>148</v>
      </c>
      <c r="F39" s="140" t="str">
        <f>HYPERLINK("http://www-glast.slac.stanford.edu/documents/cyberdoc.asp?lat_search="&amp;RIGHT(E39,5)&amp;"&amp;frames=y","Dwg")</f>
        <v>Dwg</v>
      </c>
      <c r="G39" s="101" t="str">
        <f t="shared" si="10"/>
        <v>PF</v>
      </c>
      <c r="H39" s="100" t="str">
        <f t="shared" si="10"/>
        <v>Outer Eccentric Cone</v>
      </c>
      <c r="I39" s="102">
        <f t="shared" si="10"/>
        <v>4</v>
      </c>
      <c r="J39" s="106" t="str">
        <f t="shared" si="10"/>
        <v>Signed-Off</v>
      </c>
      <c r="K39" s="160">
        <f t="shared" si="10"/>
        <v>38140</v>
      </c>
      <c r="L39" s="160" t="str">
        <f t="shared" si="10"/>
        <v>Auth for Flight Prod</v>
      </c>
      <c r="M39" s="160">
        <f t="shared" si="10"/>
        <v>38153</v>
      </c>
      <c r="N39" s="107" t="str">
        <f t="shared" si="10"/>
        <v>Dwg released; OK to fab</v>
      </c>
      <c r="O39" s="106" t="str">
        <f t="shared" si="10"/>
        <v>Yes</v>
      </c>
      <c r="P39" s="108">
        <f t="shared" si="10"/>
        <v>0</v>
      </c>
      <c r="Q39" s="108">
        <f t="shared" si="10"/>
        <v>0</v>
      </c>
      <c r="R39" s="108">
        <f t="shared" si="10"/>
        <v>0</v>
      </c>
      <c r="S39" s="108" t="str">
        <f>VLOOKUP($E39,PartsList,S$4,FALSE)</f>
        <v>SLAC</v>
      </c>
      <c r="T39" s="108">
        <f t="shared" si="11"/>
        <v>0</v>
      </c>
      <c r="U39" s="106">
        <f t="shared" si="11"/>
        <v>0</v>
      </c>
      <c r="V39" s="106">
        <f t="shared" si="11"/>
        <v>0</v>
      </c>
      <c r="W39" s="106">
        <f t="shared" si="11"/>
        <v>0</v>
      </c>
      <c r="X39" s="106">
        <f t="shared" si="11"/>
        <v>0</v>
      </c>
      <c r="Y39" s="108">
        <f t="shared" si="11"/>
        <v>0</v>
      </c>
      <c r="Z39" s="108">
        <f t="shared" si="11"/>
        <v>0</v>
      </c>
      <c r="AA39" s="106">
        <f t="shared" si="11"/>
        <v>0</v>
      </c>
      <c r="AB39" s="108">
        <f t="shared" si="11"/>
        <v>0</v>
      </c>
      <c r="AC39" s="106">
        <f t="shared" si="11"/>
        <v>0</v>
      </c>
      <c r="AD39" s="106">
        <f t="shared" si="11"/>
        <v>0</v>
      </c>
    </row>
    <row r="40" spans="1:30" ht="12.75">
      <c r="A40" s="221">
        <v>37</v>
      </c>
      <c r="B40" s="102">
        <v>2</v>
      </c>
      <c r="C40" s="100" t="s">
        <v>28</v>
      </c>
      <c r="D40" s="102">
        <v>33</v>
      </c>
      <c r="E40" s="131" t="s">
        <v>147</v>
      </c>
      <c r="F40" s="140" t="str">
        <f>HYPERLINK("http://www-glast.slac.stanford.edu/documents/cyberdoc.asp?lat_search="&amp;RIGHT(E40,5)&amp;"&amp;frames=y","Dwg")</f>
        <v>Dwg</v>
      </c>
      <c r="G40" s="101" t="str">
        <f t="shared" si="10"/>
        <v>PF</v>
      </c>
      <c r="H40" s="100" t="str">
        <f t="shared" si="10"/>
        <v>Inner Eccentric Cone</v>
      </c>
      <c r="I40" s="102">
        <f t="shared" si="10"/>
        <v>3</v>
      </c>
      <c r="J40" s="106" t="str">
        <f t="shared" si="10"/>
        <v>Signed-Off</v>
      </c>
      <c r="K40" s="160">
        <f t="shared" si="10"/>
        <v>38140</v>
      </c>
      <c r="L40" s="160" t="str">
        <f t="shared" si="10"/>
        <v>Auth for Flight Prod</v>
      </c>
      <c r="M40" s="160">
        <f t="shared" si="10"/>
        <v>38153</v>
      </c>
      <c r="N40" s="107" t="str">
        <f t="shared" si="10"/>
        <v>Dwg released; OK to fab</v>
      </c>
      <c r="O40" s="106" t="str">
        <f t="shared" si="10"/>
        <v>Yes</v>
      </c>
      <c r="P40" s="108">
        <f t="shared" si="10"/>
        <v>0</v>
      </c>
      <c r="Q40" s="108">
        <f t="shared" si="10"/>
        <v>0</v>
      </c>
      <c r="R40" s="108">
        <f t="shared" si="10"/>
        <v>0</v>
      </c>
      <c r="S40" s="108" t="str">
        <f>VLOOKUP($E40,PartsList,S$4,FALSE)</f>
        <v>SLAC</v>
      </c>
      <c r="T40" s="108">
        <f t="shared" si="11"/>
        <v>0</v>
      </c>
      <c r="U40" s="106">
        <f t="shared" si="11"/>
        <v>0</v>
      </c>
      <c r="V40" s="106">
        <f t="shared" si="11"/>
        <v>0</v>
      </c>
      <c r="W40" s="106">
        <f t="shared" si="11"/>
        <v>0</v>
      </c>
      <c r="X40" s="106">
        <f t="shared" si="11"/>
        <v>0</v>
      </c>
      <c r="Y40" s="108">
        <f t="shared" si="11"/>
        <v>0</v>
      </c>
      <c r="Z40" s="108">
        <f t="shared" si="11"/>
        <v>0</v>
      </c>
      <c r="AA40" s="106">
        <f t="shared" si="11"/>
        <v>0</v>
      </c>
      <c r="AB40" s="108">
        <f t="shared" si="11"/>
        <v>0</v>
      </c>
      <c r="AC40" s="106">
        <f t="shared" si="11"/>
        <v>0</v>
      </c>
      <c r="AD40" s="106">
        <f t="shared" si="11"/>
        <v>0</v>
      </c>
    </row>
    <row r="41" spans="1:30" ht="12.75">
      <c r="A41" s="4">
        <v>38</v>
      </c>
      <c r="B41" s="102">
        <v>2</v>
      </c>
      <c r="C41" s="100" t="s">
        <v>28</v>
      </c>
      <c r="D41" s="102">
        <v>34</v>
      </c>
      <c r="E41" s="131" t="s">
        <v>364</v>
      </c>
      <c r="F41" s="140" t="str">
        <f>HYPERLINK("http://www-glast.slac.stanford.edu/documents/cyberdoc.asp?lat_search="&amp;RIGHT(E41,5)&amp;"&amp;frames=y","Dwg")</f>
        <v>Dwg</v>
      </c>
      <c r="G41" s="101" t="str">
        <f t="shared" si="10"/>
        <v>PF</v>
      </c>
      <c r="H41" s="100" t="str">
        <f t="shared" si="10"/>
        <v>Installation Shims</v>
      </c>
      <c r="I41" s="102">
        <f t="shared" si="10"/>
        <v>2</v>
      </c>
      <c r="J41" s="106" t="str">
        <f t="shared" si="10"/>
        <v>Signed-Off</v>
      </c>
      <c r="K41" s="160">
        <f t="shared" si="10"/>
        <v>38140</v>
      </c>
      <c r="L41" s="160" t="str">
        <f t="shared" si="10"/>
        <v>Auth for Flight Prod</v>
      </c>
      <c r="M41" s="160">
        <f t="shared" si="10"/>
        <v>38153</v>
      </c>
      <c r="N41" s="107" t="str">
        <f t="shared" si="10"/>
        <v>Dwg released; OK to fab</v>
      </c>
      <c r="O41" s="106" t="str">
        <f t="shared" si="10"/>
        <v>Yes</v>
      </c>
      <c r="P41" s="108">
        <f t="shared" si="10"/>
        <v>0</v>
      </c>
      <c r="Q41" s="108">
        <f t="shared" si="10"/>
        <v>0</v>
      </c>
      <c r="R41" s="108">
        <f t="shared" si="10"/>
        <v>0</v>
      </c>
      <c r="S41" s="108" t="str">
        <f>VLOOKUP($E41,PartsList,S$4,FALSE)</f>
        <v>SLAC</v>
      </c>
      <c r="T41" s="108">
        <f t="shared" si="11"/>
        <v>0</v>
      </c>
      <c r="U41" s="106">
        <f t="shared" si="11"/>
        <v>0</v>
      </c>
      <c r="V41" s="106">
        <f t="shared" si="11"/>
        <v>0</v>
      </c>
      <c r="W41" s="106">
        <f t="shared" si="11"/>
        <v>0</v>
      </c>
      <c r="X41" s="106">
        <f t="shared" si="11"/>
        <v>0</v>
      </c>
      <c r="Y41" s="108">
        <f t="shared" si="11"/>
        <v>0</v>
      </c>
      <c r="Z41" s="108">
        <f t="shared" si="11"/>
        <v>0</v>
      </c>
      <c r="AA41" s="106">
        <f t="shared" si="11"/>
        <v>0</v>
      </c>
      <c r="AB41" s="108">
        <f t="shared" si="11"/>
        <v>0</v>
      </c>
      <c r="AC41" s="106">
        <f t="shared" si="11"/>
        <v>0</v>
      </c>
      <c r="AD41" s="106">
        <f t="shared" si="11"/>
        <v>0</v>
      </c>
    </row>
    <row r="42" spans="1:30" ht="12.75">
      <c r="A42" s="221">
        <v>39</v>
      </c>
      <c r="B42" s="102">
        <v>2</v>
      </c>
      <c r="C42" s="100" t="s">
        <v>28</v>
      </c>
      <c r="D42" s="102">
        <v>35</v>
      </c>
      <c r="E42" s="131"/>
      <c r="F42" s="140" t="str">
        <f>HYPERLINK("http://www-glast.slac.stanford.edu/documents/cyberdoc.asp?lat_search="&amp;RIGHT(E42,5)&amp;"&amp;frames=y","Dwg")</f>
        <v>Dwg</v>
      </c>
      <c r="G42" s="101" t="e">
        <f>VLOOKUP($E42,PartsList,G$4,FALSE)</f>
        <v>#N/A</v>
      </c>
      <c r="H42" s="100" t="e">
        <f>VLOOKUP($E42,PartsList,H$4,FALSE)</f>
        <v>#N/A</v>
      </c>
      <c r="I42" s="102" t="e">
        <f>VLOOKUP($E42,PartsList,I$4,FALSE)</f>
        <v>#N/A</v>
      </c>
      <c r="J42" s="106" t="e">
        <f>VLOOKUP($E42,PartsList,J$4,FALSE)</f>
        <v>#N/A</v>
      </c>
      <c r="K42" s="160" t="e">
        <f>VLOOKUP($E42,PartsList,K$4,FALSE)</f>
        <v>#N/A</v>
      </c>
      <c r="L42" s="160" t="e">
        <f>VLOOKUP($E42,PartsList,L$4,FALSE)</f>
        <v>#N/A</v>
      </c>
      <c r="M42" s="160" t="e">
        <f>VLOOKUP($E42,PartsList,M$4,FALSE)</f>
        <v>#N/A</v>
      </c>
      <c r="N42" s="107" t="e">
        <f>VLOOKUP($E42,PartsList,N$4,FALSE)</f>
        <v>#N/A</v>
      </c>
      <c r="O42" s="106" t="e">
        <f>VLOOKUP($E42,PartsList,O$4,FALSE)</f>
        <v>#N/A</v>
      </c>
      <c r="P42" s="108" t="e">
        <f>VLOOKUP($E42,PartsList,P$4,FALSE)</f>
        <v>#N/A</v>
      </c>
      <c r="Q42" s="108" t="e">
        <f>VLOOKUP($E42,PartsList,Q$4,FALSE)</f>
        <v>#N/A</v>
      </c>
      <c r="R42" s="108" t="e">
        <f>VLOOKUP($E42,PartsList,R$4,FALSE)</f>
        <v>#N/A</v>
      </c>
      <c r="S42" s="108" t="e">
        <f>VLOOKUP($E42,PartsList,S$4,FALSE)</f>
        <v>#N/A</v>
      </c>
      <c r="T42" s="108" t="e">
        <f>VLOOKUP($E42,PartsList,T$4,FALSE)</f>
        <v>#N/A</v>
      </c>
      <c r="U42" s="106" t="e">
        <f>VLOOKUP($E42,PartsList,U$4,FALSE)</f>
        <v>#N/A</v>
      </c>
      <c r="V42" s="106" t="e">
        <f>VLOOKUP($E42,PartsList,V$4,FALSE)</f>
        <v>#N/A</v>
      </c>
      <c r="W42" s="106" t="e">
        <f>VLOOKUP($E42,PartsList,W$4,FALSE)</f>
        <v>#N/A</v>
      </c>
      <c r="X42" s="106" t="e">
        <f>VLOOKUP($E42,PartsList,X$4,FALSE)</f>
        <v>#N/A</v>
      </c>
      <c r="Y42" s="108" t="e">
        <f>VLOOKUP($E42,PartsList,Y$4,FALSE)</f>
        <v>#N/A</v>
      </c>
      <c r="Z42" s="108" t="e">
        <f>VLOOKUP($E42,PartsList,Z$4,FALSE)</f>
        <v>#N/A</v>
      </c>
      <c r="AA42" s="106" t="e">
        <f>VLOOKUP($E42,PartsList,AA$4,FALSE)</f>
        <v>#N/A</v>
      </c>
      <c r="AB42" s="108" t="e">
        <f>VLOOKUP($E42,PartsList,AB$4,FALSE)</f>
        <v>#N/A</v>
      </c>
      <c r="AC42" s="106" t="e">
        <f>VLOOKUP($E42,PartsList,AC$4,FALSE)</f>
        <v>#N/A</v>
      </c>
      <c r="AD42" s="106" t="e">
        <f>VLOOKUP($E42,PartsList,AD$4,FALSE)</f>
        <v>#N/A</v>
      </c>
    </row>
    <row r="43" spans="1:30" ht="12.75">
      <c r="A43" s="4">
        <v>40</v>
      </c>
      <c r="B43" s="102">
        <v>2</v>
      </c>
      <c r="C43" s="100" t="s">
        <v>28</v>
      </c>
      <c r="D43" s="102">
        <v>36</v>
      </c>
      <c r="E43" s="131" t="s">
        <v>756</v>
      </c>
      <c r="F43" s="140" t="str">
        <f>HYPERLINK("http://www-glast.slac.stanford.edu/documents/cyberdoc.asp?lat_search="&amp;RIGHT(E43,5)&amp;"&amp;frames=y","Dwg")</f>
        <v>Dwg</v>
      </c>
      <c r="G43" s="101" t="str">
        <f>VLOOKUP($E43,PartsList,G$4,FALSE)</f>
        <v>MP</v>
      </c>
      <c r="H43" s="100" t="str">
        <f>VLOOKUP($E43,PartsList,H$4,FALSE)</f>
        <v>M4x0.7x25 LG SHCS, 316 St Steel</v>
      </c>
      <c r="I43" s="102">
        <f>VLOOKUP($E43,PartsList,I$4,FALSE)</f>
        <v>0</v>
      </c>
      <c r="J43" s="106">
        <f>VLOOKUP($E43,PartsList,J$4,FALSE)</f>
        <v>0</v>
      </c>
      <c r="K43" s="160">
        <f>VLOOKUP($E43,PartsList,K$4,FALSE)</f>
        <v>0</v>
      </c>
      <c r="L43" s="160" t="str">
        <f>VLOOKUP($E43,PartsList,L$4,FALSE)</f>
        <v>OK to Procure Mat'l</v>
      </c>
      <c r="M43" s="160">
        <f>VLOOKUP($E43,PartsList,M$4,FALSE)</f>
        <v>0</v>
      </c>
      <c r="N43" s="107">
        <f>VLOOKUP($E43,PartsList,N$4,FALSE)</f>
        <v>0</v>
      </c>
      <c r="O43" s="106">
        <f>VLOOKUP($E43,PartsList,O$4,FALSE)</f>
        <v>0</v>
      </c>
      <c r="P43" s="108">
        <f>VLOOKUP($E43,PartsList,P$4,FALSE)</f>
        <v>0</v>
      </c>
      <c r="Q43" s="108">
        <f>VLOOKUP($E43,PartsList,Q$4,FALSE)</f>
        <v>0</v>
      </c>
      <c r="R43" s="108">
        <f>VLOOKUP($E43,PartsList,R$4,FALSE)</f>
        <v>0</v>
      </c>
      <c r="S43" s="108">
        <f>VLOOKUP($E43,PartsList,S$4,FALSE)</f>
        <v>0</v>
      </c>
      <c r="T43" s="108">
        <f>VLOOKUP($E43,PartsList,T$4,FALSE)</f>
        <v>0</v>
      </c>
      <c r="U43" s="106">
        <f>VLOOKUP($E43,PartsList,U$4,FALSE)</f>
        <v>0</v>
      </c>
      <c r="V43" s="106">
        <f>VLOOKUP($E43,PartsList,V$4,FALSE)</f>
        <v>0</v>
      </c>
      <c r="W43" s="106">
        <f>VLOOKUP($E43,PartsList,W$4,FALSE)</f>
        <v>0</v>
      </c>
      <c r="X43" s="106">
        <f>VLOOKUP($E43,PartsList,X$4,FALSE)</f>
        <v>0</v>
      </c>
      <c r="Y43" s="108">
        <f>VLOOKUP($E43,PartsList,Y$4,FALSE)</f>
        <v>0</v>
      </c>
      <c r="Z43" s="108">
        <f>VLOOKUP($E43,PartsList,Z$4,FALSE)</f>
        <v>0</v>
      </c>
      <c r="AA43" s="106">
        <f>VLOOKUP($E43,PartsList,AA$4,FALSE)</f>
        <v>0</v>
      </c>
      <c r="AB43" s="108">
        <f>VLOOKUP($E43,PartsList,AB$4,FALSE)</f>
        <v>0</v>
      </c>
      <c r="AC43" s="106">
        <f>VLOOKUP($E43,PartsList,AC$4,FALSE)</f>
        <v>0</v>
      </c>
      <c r="AD43" s="106">
        <f>VLOOKUP($E43,PartsList,AD$4,FALSE)</f>
        <v>0</v>
      </c>
    </row>
    <row r="44" spans="1:30" ht="12.75">
      <c r="A44" s="221">
        <v>41</v>
      </c>
      <c r="B44" s="102">
        <v>2</v>
      </c>
      <c r="C44" s="100" t="s">
        <v>28</v>
      </c>
      <c r="D44" s="102">
        <v>37</v>
      </c>
      <c r="E44" s="131" t="s">
        <v>757</v>
      </c>
      <c r="F44" s="140" t="str">
        <f>HYPERLINK("http://www-glast.slac.stanford.edu/documents/cyberdoc.asp?lat_search="&amp;RIGHT(E44,5)&amp;"&amp;frames=y","Dwg")</f>
        <v>Dwg</v>
      </c>
      <c r="G44" s="101" t="str">
        <f aca="true" t="shared" si="12" ref="G44:V49">VLOOKUP($E44,PartsList,G$4,FALSE)</f>
        <v>MP</v>
      </c>
      <c r="H44" s="100" t="str">
        <f t="shared" si="12"/>
        <v>M2x0.4x6 LG But Hd CS, 316 St Steel</v>
      </c>
      <c r="I44" s="102">
        <f t="shared" si="12"/>
        <v>0</v>
      </c>
      <c r="J44" s="106">
        <f t="shared" si="12"/>
        <v>0</v>
      </c>
      <c r="K44" s="160">
        <f t="shared" si="12"/>
        <v>0</v>
      </c>
      <c r="L44" s="160" t="str">
        <f t="shared" si="12"/>
        <v>OK to Procure Mat'l</v>
      </c>
      <c r="M44" s="160">
        <f t="shared" si="12"/>
        <v>0</v>
      </c>
      <c r="N44" s="107">
        <f t="shared" si="12"/>
        <v>0</v>
      </c>
      <c r="O44" s="106">
        <f t="shared" si="12"/>
        <v>0</v>
      </c>
      <c r="P44" s="108">
        <f t="shared" si="12"/>
        <v>0</v>
      </c>
      <c r="Q44" s="108">
        <f t="shared" si="12"/>
        <v>0</v>
      </c>
      <c r="R44" s="108">
        <f t="shared" si="12"/>
        <v>0</v>
      </c>
      <c r="S44" s="108">
        <f t="shared" si="12"/>
        <v>0</v>
      </c>
      <c r="T44" s="108">
        <f t="shared" si="12"/>
        <v>0</v>
      </c>
      <c r="U44" s="106">
        <f t="shared" si="12"/>
        <v>0</v>
      </c>
      <c r="V44" s="106">
        <f t="shared" si="12"/>
        <v>0</v>
      </c>
      <c r="W44" s="106">
        <f aca="true" t="shared" si="13" ref="T44:AD49">VLOOKUP($E44,PartsList,W$4,FALSE)</f>
        <v>0</v>
      </c>
      <c r="X44" s="106">
        <f t="shared" si="13"/>
        <v>0</v>
      </c>
      <c r="Y44" s="108">
        <f t="shared" si="13"/>
        <v>0</v>
      </c>
      <c r="Z44" s="108">
        <f t="shared" si="13"/>
        <v>0</v>
      </c>
      <c r="AA44" s="106">
        <f t="shared" si="13"/>
        <v>0</v>
      </c>
      <c r="AB44" s="108">
        <f t="shared" si="13"/>
        <v>0</v>
      </c>
      <c r="AC44" s="106">
        <f t="shared" si="13"/>
        <v>0</v>
      </c>
      <c r="AD44" s="106">
        <f t="shared" si="13"/>
        <v>0</v>
      </c>
    </row>
    <row r="45" spans="1:30" ht="12.75">
      <c r="A45" s="4">
        <v>42</v>
      </c>
      <c r="B45" s="102">
        <v>2</v>
      </c>
      <c r="C45" s="100" t="s">
        <v>28</v>
      </c>
      <c r="D45" s="102">
        <v>38</v>
      </c>
      <c r="E45" s="131" t="s">
        <v>758</v>
      </c>
      <c r="F45" s="140" t="str">
        <f>HYPERLINK("http://www-glast.slac.stanford.edu/documents/cyberdoc.asp?lat_search="&amp;RIGHT(E45,5)&amp;"&amp;frames=y","Dwg")</f>
        <v>Dwg</v>
      </c>
      <c r="G45" s="101" t="str">
        <f t="shared" si="12"/>
        <v>MP</v>
      </c>
      <c r="H45" s="100" t="str">
        <f t="shared" si="12"/>
        <v>M2.5x0.45x2.5 LG But Hd CS, 316 St Steel</v>
      </c>
      <c r="I45" s="102">
        <f t="shared" si="12"/>
        <v>0</v>
      </c>
      <c r="J45" s="106">
        <f t="shared" si="12"/>
        <v>0</v>
      </c>
      <c r="K45" s="160">
        <f t="shared" si="12"/>
        <v>0</v>
      </c>
      <c r="L45" s="160" t="str">
        <f t="shared" si="12"/>
        <v>OK to Procure Mat'l</v>
      </c>
      <c r="M45" s="160">
        <f t="shared" si="12"/>
        <v>0</v>
      </c>
      <c r="N45" s="107">
        <f t="shared" si="12"/>
        <v>0</v>
      </c>
      <c r="O45" s="106">
        <f t="shared" si="12"/>
        <v>0</v>
      </c>
      <c r="P45" s="108">
        <f t="shared" si="12"/>
        <v>0</v>
      </c>
      <c r="Q45" s="108">
        <f t="shared" si="12"/>
        <v>0</v>
      </c>
      <c r="R45" s="108">
        <f t="shared" si="12"/>
        <v>0</v>
      </c>
      <c r="S45" s="108">
        <f t="shared" si="12"/>
        <v>0</v>
      </c>
      <c r="T45" s="108">
        <f t="shared" si="13"/>
        <v>0</v>
      </c>
      <c r="U45" s="106">
        <f t="shared" si="13"/>
        <v>0</v>
      </c>
      <c r="V45" s="106">
        <f t="shared" si="13"/>
        <v>0</v>
      </c>
      <c r="W45" s="106">
        <f t="shared" si="13"/>
        <v>0</v>
      </c>
      <c r="X45" s="106">
        <f t="shared" si="13"/>
        <v>0</v>
      </c>
      <c r="Y45" s="108">
        <f t="shared" si="13"/>
        <v>0</v>
      </c>
      <c r="Z45" s="108">
        <f t="shared" si="13"/>
        <v>0</v>
      </c>
      <c r="AA45" s="106">
        <f t="shared" si="13"/>
        <v>0</v>
      </c>
      <c r="AB45" s="108">
        <f t="shared" si="13"/>
        <v>0</v>
      </c>
      <c r="AC45" s="106">
        <f t="shared" si="13"/>
        <v>0</v>
      </c>
      <c r="AD45" s="106">
        <f t="shared" si="13"/>
        <v>0</v>
      </c>
    </row>
    <row r="46" spans="1:30" ht="12.75">
      <c r="A46" s="221">
        <v>43</v>
      </c>
      <c r="B46" s="102">
        <v>2</v>
      </c>
      <c r="C46" s="100" t="s">
        <v>28</v>
      </c>
      <c r="D46" s="102">
        <v>39</v>
      </c>
      <c r="E46" s="131" t="s">
        <v>226</v>
      </c>
      <c r="F46" s="140" t="str">
        <f>HYPERLINK("http://www-glast.slac.stanford.edu/documents/cyberdoc.asp?lat_search="&amp;RIGHT(E46,5)&amp;"&amp;frames=y","Dwg")</f>
        <v>Dwg</v>
      </c>
      <c r="G46" s="101" t="str">
        <f t="shared" si="12"/>
        <v>MT</v>
      </c>
      <c r="H46" s="100" t="str">
        <f t="shared" si="12"/>
        <v>Structural Adhesive</v>
      </c>
      <c r="I46" s="102">
        <f t="shared" si="12"/>
        <v>0</v>
      </c>
      <c r="J46" s="106" t="str">
        <f t="shared" si="12"/>
        <v>GSFC Approved</v>
      </c>
      <c r="K46" s="160">
        <f t="shared" si="12"/>
        <v>0</v>
      </c>
      <c r="L46" s="160" t="str">
        <f t="shared" si="12"/>
        <v>OK to Procure Mat'l</v>
      </c>
      <c r="M46" s="160">
        <f t="shared" si="12"/>
        <v>0</v>
      </c>
      <c r="N46" s="107">
        <f t="shared" si="12"/>
        <v>0</v>
      </c>
      <c r="O46" s="106">
        <f t="shared" si="12"/>
        <v>0</v>
      </c>
      <c r="P46" s="108">
        <f t="shared" si="12"/>
        <v>0</v>
      </c>
      <c r="Q46" s="108">
        <f t="shared" si="12"/>
        <v>0</v>
      </c>
      <c r="R46" s="108">
        <f t="shared" si="12"/>
        <v>0</v>
      </c>
      <c r="S46" s="108">
        <f t="shared" si="12"/>
        <v>0</v>
      </c>
      <c r="T46" s="108">
        <f t="shared" si="13"/>
        <v>0</v>
      </c>
      <c r="U46" s="106">
        <f t="shared" si="13"/>
        <v>0</v>
      </c>
      <c r="V46" s="106">
        <f t="shared" si="13"/>
        <v>0</v>
      </c>
      <c r="W46" s="106">
        <f t="shared" si="13"/>
        <v>0</v>
      </c>
      <c r="X46" s="106">
        <f t="shared" si="13"/>
        <v>0</v>
      </c>
      <c r="Y46" s="108">
        <f t="shared" si="13"/>
        <v>0</v>
      </c>
      <c r="Z46" s="108">
        <f t="shared" si="13"/>
        <v>0</v>
      </c>
      <c r="AA46" s="106">
        <f t="shared" si="13"/>
        <v>0</v>
      </c>
      <c r="AB46" s="108">
        <f t="shared" si="13"/>
        <v>0</v>
      </c>
      <c r="AC46" s="106">
        <f t="shared" si="13"/>
        <v>0</v>
      </c>
      <c r="AD46" s="106">
        <f t="shared" si="13"/>
        <v>0</v>
      </c>
    </row>
    <row r="47" spans="1:30" ht="12.75">
      <c r="A47" s="4">
        <v>44</v>
      </c>
      <c r="B47" s="102">
        <v>2</v>
      </c>
      <c r="C47" s="100" t="s">
        <v>28</v>
      </c>
      <c r="D47" s="102">
        <v>40</v>
      </c>
      <c r="E47" s="131" t="s">
        <v>294</v>
      </c>
      <c r="F47" s="140" t="str">
        <f>HYPERLINK("http://www-glast.slac.stanford.edu/documents/cyberdoc.asp?lat_search="&amp;RIGHT(E47,5)&amp;"&amp;frames=y","Dwg")</f>
        <v>Dwg</v>
      </c>
      <c r="G47" s="101" t="str">
        <f t="shared" si="12"/>
        <v>MT</v>
      </c>
      <c r="H47" s="100" t="str">
        <f t="shared" si="12"/>
        <v>Thread Lock</v>
      </c>
      <c r="I47" s="102">
        <f t="shared" si="12"/>
        <v>0</v>
      </c>
      <c r="J47" s="106" t="str">
        <f t="shared" si="12"/>
        <v>GSFC Approved</v>
      </c>
      <c r="K47" s="160">
        <f t="shared" si="12"/>
        <v>0</v>
      </c>
      <c r="L47" s="160" t="str">
        <f t="shared" si="12"/>
        <v>OK to Procure Mat'l</v>
      </c>
      <c r="M47" s="160">
        <f t="shared" si="12"/>
        <v>0</v>
      </c>
      <c r="N47" s="107">
        <f t="shared" si="12"/>
        <v>0</v>
      </c>
      <c r="O47" s="106">
        <f t="shared" si="12"/>
        <v>0</v>
      </c>
      <c r="P47" s="108">
        <f t="shared" si="12"/>
        <v>0</v>
      </c>
      <c r="Q47" s="108">
        <f t="shared" si="12"/>
        <v>0</v>
      </c>
      <c r="R47" s="108">
        <f t="shared" si="12"/>
        <v>0</v>
      </c>
      <c r="S47" s="108" t="str">
        <f t="shared" si="12"/>
        <v>SLAC</v>
      </c>
      <c r="T47" s="108">
        <f t="shared" si="13"/>
        <v>0</v>
      </c>
      <c r="U47" s="106">
        <f t="shared" si="13"/>
        <v>0</v>
      </c>
      <c r="V47" s="106">
        <f t="shared" si="13"/>
        <v>0</v>
      </c>
      <c r="W47" s="106">
        <f t="shared" si="13"/>
        <v>0</v>
      </c>
      <c r="X47" s="106">
        <f t="shared" si="13"/>
        <v>0</v>
      </c>
      <c r="Y47" s="108">
        <f t="shared" si="13"/>
        <v>0</v>
      </c>
      <c r="Z47" s="108">
        <f t="shared" si="13"/>
        <v>0</v>
      </c>
      <c r="AA47" s="106">
        <f t="shared" si="13"/>
        <v>0</v>
      </c>
      <c r="AB47" s="108">
        <f t="shared" si="13"/>
        <v>0</v>
      </c>
      <c r="AC47" s="106">
        <f t="shared" si="13"/>
        <v>0</v>
      </c>
      <c r="AD47" s="106">
        <f t="shared" si="13"/>
        <v>0</v>
      </c>
    </row>
    <row r="48" spans="1:30" ht="12.75">
      <c r="A48" s="221">
        <v>45</v>
      </c>
      <c r="B48" s="102">
        <v>2</v>
      </c>
      <c r="C48" s="100" t="s">
        <v>28</v>
      </c>
      <c r="D48" s="102">
        <v>41</v>
      </c>
      <c r="E48" s="131" t="s">
        <v>759</v>
      </c>
      <c r="F48" s="140" t="str">
        <f>HYPERLINK("http://www-glast.slac.stanford.edu/documents/cyberdoc.asp?lat_search="&amp;RIGHT(E48,5)&amp;"&amp;frames=y","Dwg")</f>
        <v>Dwg</v>
      </c>
      <c r="G48" s="101" t="e">
        <f t="shared" si="12"/>
        <v>#N/A</v>
      </c>
      <c r="H48" s="100" t="e">
        <f t="shared" si="12"/>
        <v>#N/A</v>
      </c>
      <c r="I48" s="102" t="e">
        <f t="shared" si="12"/>
        <v>#N/A</v>
      </c>
      <c r="J48" s="106" t="e">
        <f t="shared" si="12"/>
        <v>#N/A</v>
      </c>
      <c r="K48" s="160" t="e">
        <f t="shared" si="12"/>
        <v>#N/A</v>
      </c>
      <c r="L48" s="160" t="e">
        <f t="shared" si="12"/>
        <v>#N/A</v>
      </c>
      <c r="M48" s="160" t="e">
        <f t="shared" si="12"/>
        <v>#N/A</v>
      </c>
      <c r="N48" s="107" t="e">
        <f t="shared" si="12"/>
        <v>#N/A</v>
      </c>
      <c r="O48" s="106" t="e">
        <f t="shared" si="12"/>
        <v>#N/A</v>
      </c>
      <c r="P48" s="108" t="e">
        <f t="shared" si="12"/>
        <v>#N/A</v>
      </c>
      <c r="Q48" s="108" t="e">
        <f t="shared" si="12"/>
        <v>#N/A</v>
      </c>
      <c r="R48" s="108" t="e">
        <f t="shared" si="12"/>
        <v>#N/A</v>
      </c>
      <c r="S48" s="108" t="e">
        <f t="shared" si="12"/>
        <v>#N/A</v>
      </c>
      <c r="T48" s="108" t="e">
        <f t="shared" si="13"/>
        <v>#N/A</v>
      </c>
      <c r="U48" s="106" t="e">
        <f t="shared" si="13"/>
        <v>#N/A</v>
      </c>
      <c r="V48" s="106" t="e">
        <f t="shared" si="13"/>
        <v>#N/A</v>
      </c>
      <c r="W48" s="106" t="e">
        <f t="shared" si="13"/>
        <v>#N/A</v>
      </c>
      <c r="X48" s="106" t="e">
        <f t="shared" si="13"/>
        <v>#N/A</v>
      </c>
      <c r="Y48" s="108" t="e">
        <f t="shared" si="13"/>
        <v>#N/A</v>
      </c>
      <c r="Z48" s="108" t="e">
        <f t="shared" si="13"/>
        <v>#N/A</v>
      </c>
      <c r="AA48" s="106" t="e">
        <f t="shared" si="13"/>
        <v>#N/A</v>
      </c>
      <c r="AB48" s="108" t="e">
        <f t="shared" si="13"/>
        <v>#N/A</v>
      </c>
      <c r="AC48" s="106" t="e">
        <f t="shared" si="13"/>
        <v>#N/A</v>
      </c>
      <c r="AD48" s="106" t="e">
        <f t="shared" si="13"/>
        <v>#N/A</v>
      </c>
    </row>
    <row r="49" spans="1:30" ht="12.75">
      <c r="A49" s="4">
        <v>46</v>
      </c>
      <c r="B49" s="102">
        <v>2</v>
      </c>
      <c r="C49" s="100" t="s">
        <v>28</v>
      </c>
      <c r="D49" s="102">
        <v>42</v>
      </c>
      <c r="E49" s="131"/>
      <c r="F49" s="140" t="str">
        <f>HYPERLINK("http://www-glast.slac.stanford.edu/documents/cyberdoc.asp?lat_search="&amp;RIGHT(E49,5)&amp;"&amp;frames=y","Dwg")</f>
        <v>Dwg</v>
      </c>
      <c r="G49" s="101" t="e">
        <f t="shared" si="12"/>
        <v>#N/A</v>
      </c>
      <c r="H49" s="100" t="e">
        <f t="shared" si="12"/>
        <v>#N/A</v>
      </c>
      <c r="I49" s="102" t="e">
        <f t="shared" si="12"/>
        <v>#N/A</v>
      </c>
      <c r="J49" s="106" t="e">
        <f t="shared" si="12"/>
        <v>#N/A</v>
      </c>
      <c r="K49" s="160" t="e">
        <f t="shared" si="12"/>
        <v>#N/A</v>
      </c>
      <c r="L49" s="160" t="e">
        <f t="shared" si="12"/>
        <v>#N/A</v>
      </c>
      <c r="M49" s="160" t="e">
        <f t="shared" si="12"/>
        <v>#N/A</v>
      </c>
      <c r="N49" s="107" t="e">
        <f t="shared" si="12"/>
        <v>#N/A</v>
      </c>
      <c r="O49" s="106" t="e">
        <f t="shared" si="12"/>
        <v>#N/A</v>
      </c>
      <c r="P49" s="108" t="e">
        <f t="shared" si="12"/>
        <v>#N/A</v>
      </c>
      <c r="Q49" s="108" t="e">
        <f t="shared" si="12"/>
        <v>#N/A</v>
      </c>
      <c r="R49" s="108" t="e">
        <f t="shared" si="12"/>
        <v>#N/A</v>
      </c>
      <c r="S49" s="108" t="e">
        <f t="shared" si="12"/>
        <v>#N/A</v>
      </c>
      <c r="T49" s="108" t="e">
        <f t="shared" si="13"/>
        <v>#N/A</v>
      </c>
      <c r="U49" s="106" t="e">
        <f t="shared" si="13"/>
        <v>#N/A</v>
      </c>
      <c r="V49" s="106" t="e">
        <f t="shared" si="13"/>
        <v>#N/A</v>
      </c>
      <c r="W49" s="106" t="e">
        <f t="shared" si="13"/>
        <v>#N/A</v>
      </c>
      <c r="X49" s="106" t="e">
        <f t="shared" si="13"/>
        <v>#N/A</v>
      </c>
      <c r="Y49" s="108" t="e">
        <f t="shared" si="13"/>
        <v>#N/A</v>
      </c>
      <c r="Z49" s="108" t="e">
        <f t="shared" si="13"/>
        <v>#N/A</v>
      </c>
      <c r="AA49" s="106" t="e">
        <f t="shared" si="13"/>
        <v>#N/A</v>
      </c>
      <c r="AB49" s="108" t="e">
        <f t="shared" si="13"/>
        <v>#N/A</v>
      </c>
      <c r="AC49" s="106" t="e">
        <f t="shared" si="13"/>
        <v>#N/A</v>
      </c>
      <c r="AD49" s="106" t="e">
        <f t="shared" si="13"/>
        <v>#N/A</v>
      </c>
    </row>
    <row r="50" spans="1:30" ht="12.75">
      <c r="A50" s="221">
        <v>47</v>
      </c>
      <c r="B50" s="102"/>
      <c r="C50" s="100"/>
      <c r="D50" s="102"/>
      <c r="E50" s="131"/>
      <c r="F50" s="140"/>
      <c r="G50" s="101"/>
      <c r="H50" s="100"/>
      <c r="I50" s="102"/>
      <c r="J50" s="106"/>
      <c r="K50" s="160"/>
      <c r="L50" s="160"/>
      <c r="M50" s="160"/>
      <c r="N50" s="107"/>
      <c r="O50" s="106"/>
      <c r="P50" s="108"/>
      <c r="Q50" s="108"/>
      <c r="R50" s="108"/>
      <c r="S50" s="108"/>
      <c r="T50" s="108"/>
      <c r="U50" s="106"/>
      <c r="V50" s="106"/>
      <c r="W50" s="106"/>
      <c r="X50" s="106"/>
      <c r="Y50" s="108"/>
      <c r="Z50" s="108"/>
      <c r="AA50" s="106"/>
      <c r="AB50" s="108"/>
      <c r="AC50" s="106"/>
      <c r="AD50" s="106"/>
    </row>
    <row r="51" spans="1:30" ht="15.75">
      <c r="A51" s="4">
        <v>48</v>
      </c>
      <c r="B51" s="182" t="s">
        <v>671</v>
      </c>
      <c r="C51" s="173"/>
      <c r="D51" s="173"/>
      <c r="E51" s="173"/>
      <c r="F51" s="174"/>
      <c r="G51" s="175" t="s">
        <v>200</v>
      </c>
      <c r="H51" s="176"/>
      <c r="I51" s="177"/>
      <c r="J51" s="178"/>
      <c r="K51" s="179"/>
      <c r="L51" s="179"/>
      <c r="M51" s="179"/>
      <c r="N51" s="180"/>
      <c r="O51" s="175"/>
      <c r="P51" s="175"/>
      <c r="Q51" s="175"/>
      <c r="R51" s="175"/>
      <c r="S51" s="175"/>
      <c r="T51" s="181"/>
      <c r="U51" s="175"/>
      <c r="V51" s="175"/>
      <c r="W51" s="175"/>
      <c r="X51" s="175"/>
      <c r="Y51" s="175"/>
      <c r="Z51" s="175"/>
      <c r="AA51" s="175"/>
      <c r="AB51" s="175"/>
      <c r="AC51" s="175"/>
      <c r="AD51" s="175"/>
    </row>
    <row r="52" spans="1:30" ht="25.5">
      <c r="A52" s="221">
        <v>49</v>
      </c>
      <c r="B52" s="102">
        <v>2</v>
      </c>
      <c r="C52" s="100" t="s">
        <v>28</v>
      </c>
      <c r="D52" s="102"/>
      <c r="E52" s="131" t="s">
        <v>133</v>
      </c>
      <c r="F52" s="140" t="str">
        <f>HYPERLINK("http://www-glast.slac.stanford.edu/documents/cyberdoc.asp?lat_search="&amp;RIGHT(E52,5)&amp;"&amp;frames=y","Dwg")</f>
        <v>Dwg</v>
      </c>
      <c r="G52" s="101" t="str">
        <f aca="true" t="shared" si="14" ref="G52:T75">VLOOKUP($E52,PartsList,G$4,FALSE)</f>
        <v>SA</v>
      </c>
      <c r="H52" s="100" t="str">
        <f t="shared" si="14"/>
        <v>Sidewall -X  Assembly</v>
      </c>
      <c r="I52" s="102">
        <f>VLOOKUP($E52,PartsList,I$4,FALSE)</f>
        <v>3</v>
      </c>
      <c r="J52" s="106" t="str">
        <f t="shared" si="14"/>
        <v>Signed-Off</v>
      </c>
      <c r="K52" s="160">
        <f t="shared" si="14"/>
        <v>38118</v>
      </c>
      <c r="L52" s="160" t="str">
        <f aca="true" t="shared" si="15" ref="L52:M64">VLOOKUP($E52,PartsList,L$4,FALSE)</f>
        <v>Hold Production</v>
      </c>
      <c r="M52" s="160">
        <f t="shared" si="15"/>
        <v>38125</v>
      </c>
      <c r="N52" s="107" t="str">
        <f t="shared" si="14"/>
        <v>Dwg rel; fab on hold pending procedure release</v>
      </c>
      <c r="O52" s="106" t="str">
        <f t="shared" si="14"/>
        <v>Yes</v>
      </c>
      <c r="P52" s="108">
        <f t="shared" si="14"/>
        <v>0</v>
      </c>
      <c r="Q52" s="108">
        <f t="shared" si="14"/>
        <v>0</v>
      </c>
      <c r="R52" s="108">
        <f t="shared" si="14"/>
        <v>0</v>
      </c>
      <c r="S52" s="108" t="str">
        <f aca="true" t="shared" si="16" ref="S52:S64">VLOOKUP($E52,PartsList,S$4,FALSE)</f>
        <v>INFN</v>
      </c>
      <c r="T52" s="108">
        <f aca="true" t="shared" si="17" ref="T52:AD75">VLOOKUP($E52,PartsList,T$4,FALSE)</f>
        <v>0</v>
      </c>
      <c r="U52" s="106">
        <f t="shared" si="17"/>
        <v>0</v>
      </c>
      <c r="V52" s="106">
        <f t="shared" si="17"/>
        <v>0</v>
      </c>
      <c r="W52" s="106">
        <f t="shared" si="17"/>
        <v>0</v>
      </c>
      <c r="X52" s="106">
        <f t="shared" si="17"/>
        <v>0</v>
      </c>
      <c r="Y52" s="108">
        <f t="shared" si="17"/>
        <v>0</v>
      </c>
      <c r="Z52" s="108">
        <f t="shared" si="17"/>
        <v>0</v>
      </c>
      <c r="AA52" s="106">
        <f t="shared" si="17"/>
        <v>0</v>
      </c>
      <c r="AB52" s="108">
        <f t="shared" si="17"/>
        <v>0</v>
      </c>
      <c r="AC52" s="106">
        <f t="shared" si="17"/>
        <v>0</v>
      </c>
      <c r="AD52" s="106">
        <f t="shared" si="17"/>
        <v>0</v>
      </c>
    </row>
    <row r="53" spans="1:30" ht="12.75">
      <c r="A53" s="4">
        <v>50</v>
      </c>
      <c r="B53" s="111">
        <v>3</v>
      </c>
      <c r="C53" s="112" t="s">
        <v>133</v>
      </c>
      <c r="D53" s="112">
        <v>1</v>
      </c>
      <c r="E53" s="123" t="s">
        <v>135</v>
      </c>
      <c r="F53" s="141" t="str">
        <f>HYPERLINK("http://www-glast.slac.stanford.edu/documents/cyberdoc.asp?lat_search="&amp;RIGHT(E53,5)&amp;"&amp;frames=y","Dwg")</f>
        <v>Dwg</v>
      </c>
      <c r="G53" s="113" t="str">
        <f t="shared" si="14"/>
        <v>PF</v>
      </c>
      <c r="H53" s="123" t="str">
        <f t="shared" si="14"/>
        <v>Sidewall -X Fabrication</v>
      </c>
      <c r="I53" s="111">
        <f t="shared" si="14"/>
        <v>6</v>
      </c>
      <c r="J53" s="106" t="str">
        <f t="shared" si="14"/>
        <v>Signed-Off</v>
      </c>
      <c r="K53" s="160">
        <f t="shared" si="14"/>
        <v>38188</v>
      </c>
      <c r="L53" s="160" t="str">
        <f t="shared" si="15"/>
        <v>Hold Production</v>
      </c>
      <c r="M53" s="160">
        <f t="shared" si="15"/>
        <v>38190</v>
      </c>
      <c r="N53" s="107" t="str">
        <f t="shared" si="14"/>
        <v>Dwg approved, but procedure still not released</v>
      </c>
      <c r="O53" s="106" t="str">
        <f t="shared" si="14"/>
        <v>Yes</v>
      </c>
      <c r="P53" s="108">
        <f t="shared" si="14"/>
        <v>0</v>
      </c>
      <c r="Q53" s="108">
        <f t="shared" si="14"/>
        <v>0</v>
      </c>
      <c r="R53" s="108">
        <f t="shared" si="14"/>
        <v>0</v>
      </c>
      <c r="S53" s="108" t="str">
        <f t="shared" si="16"/>
        <v>INFN</v>
      </c>
      <c r="T53" s="108">
        <f t="shared" si="17"/>
        <v>0</v>
      </c>
      <c r="U53" s="106">
        <f t="shared" si="17"/>
        <v>0</v>
      </c>
      <c r="V53" s="106">
        <f t="shared" si="17"/>
        <v>0</v>
      </c>
      <c r="W53" s="106">
        <f t="shared" si="17"/>
        <v>0</v>
      </c>
      <c r="X53" s="106">
        <f t="shared" si="17"/>
        <v>0</v>
      </c>
      <c r="Y53" s="108">
        <f t="shared" si="17"/>
        <v>0</v>
      </c>
      <c r="Z53" s="108">
        <f t="shared" si="17"/>
        <v>0</v>
      </c>
      <c r="AA53" s="106">
        <f t="shared" si="17"/>
        <v>0</v>
      </c>
      <c r="AB53" s="108">
        <f t="shared" si="17"/>
        <v>0</v>
      </c>
      <c r="AC53" s="106">
        <f t="shared" si="17"/>
        <v>0</v>
      </c>
      <c r="AD53" s="106">
        <f t="shared" si="17"/>
        <v>0</v>
      </c>
    </row>
    <row r="54" spans="1:30" ht="12.75">
      <c r="A54" s="221">
        <v>51</v>
      </c>
      <c r="B54" s="111">
        <v>3</v>
      </c>
      <c r="C54" s="112" t="s">
        <v>133</v>
      </c>
      <c r="D54" s="112">
        <v>2</v>
      </c>
      <c r="E54" s="123" t="s">
        <v>139</v>
      </c>
      <c r="F54" s="141" t="str">
        <f>HYPERLINK("http://www-glast.slac.stanford.edu/documents/cyberdoc.asp?lat_search="&amp;RIGHT(E54,5)&amp;"&amp;frames=y","Dwg")</f>
        <v>Dwg</v>
      </c>
      <c r="G54" s="113" t="str">
        <f aca="true" t="shared" si="18" ref="G54:AD54">VLOOKUP($E54,PartsList,G$4,FALSE)</f>
        <v>PF</v>
      </c>
      <c r="H54" s="123" t="str">
        <f t="shared" si="18"/>
        <v>Sidewall Washer 4mm</v>
      </c>
      <c r="I54" s="111">
        <f t="shared" si="18"/>
        <v>2</v>
      </c>
      <c r="J54" s="106" t="str">
        <f t="shared" si="18"/>
        <v>Signed-Off</v>
      </c>
      <c r="K54" s="160">
        <f t="shared" si="18"/>
        <v>38113</v>
      </c>
      <c r="L54" s="160" t="str">
        <f t="shared" si="15"/>
        <v>Auth for Flight Prod</v>
      </c>
      <c r="M54" s="160">
        <f t="shared" si="15"/>
        <v>38114</v>
      </c>
      <c r="N54" s="107">
        <f t="shared" si="18"/>
        <v>0</v>
      </c>
      <c r="O54" s="106" t="str">
        <f t="shared" si="18"/>
        <v>Yes</v>
      </c>
      <c r="P54" s="108">
        <f t="shared" si="18"/>
        <v>0</v>
      </c>
      <c r="Q54" s="108">
        <f t="shared" si="18"/>
        <v>0</v>
      </c>
      <c r="R54" s="108">
        <f t="shared" si="18"/>
        <v>0</v>
      </c>
      <c r="S54" s="108" t="str">
        <f t="shared" si="16"/>
        <v>SLAC</v>
      </c>
      <c r="T54" s="108">
        <f t="shared" si="18"/>
        <v>38077</v>
      </c>
      <c r="U54" s="106">
        <f t="shared" si="18"/>
        <v>45155</v>
      </c>
      <c r="V54" s="106">
        <f t="shared" si="18"/>
        <v>500</v>
      </c>
      <c r="W54" s="106">
        <f t="shared" si="18"/>
        <v>0</v>
      </c>
      <c r="X54" s="106">
        <f t="shared" si="18"/>
        <v>0</v>
      </c>
      <c r="Y54" s="108">
        <f t="shared" si="18"/>
        <v>0</v>
      </c>
      <c r="Z54" s="108">
        <f t="shared" si="18"/>
        <v>0</v>
      </c>
      <c r="AA54" s="106">
        <f t="shared" si="18"/>
        <v>0</v>
      </c>
      <c r="AB54" s="108">
        <f t="shared" si="18"/>
        <v>0</v>
      </c>
      <c r="AC54" s="106">
        <f t="shared" si="18"/>
        <v>0</v>
      </c>
      <c r="AD54" s="106">
        <f t="shared" si="18"/>
        <v>0</v>
      </c>
    </row>
    <row r="55" spans="1:30" ht="12.75">
      <c r="A55" s="4">
        <v>52</v>
      </c>
      <c r="B55" s="111">
        <v>3</v>
      </c>
      <c r="C55" s="112" t="s">
        <v>133</v>
      </c>
      <c r="D55" s="112">
        <v>3</v>
      </c>
      <c r="E55" s="123" t="s">
        <v>137</v>
      </c>
      <c r="F55" s="141" t="str">
        <f>HYPERLINK("http://www-glast.slac.stanford.edu/documents/cyberdoc.asp?lat_search="&amp;RIGHT(E55,5)&amp;"&amp;frames=y","Dwg")</f>
        <v>Dwg</v>
      </c>
      <c r="G55" s="113" t="str">
        <f t="shared" si="14"/>
        <v>PF</v>
      </c>
      <c r="H55" s="123" t="str">
        <f t="shared" si="14"/>
        <v>Sidewall Washer 2.5mm</v>
      </c>
      <c r="I55" s="111">
        <f t="shared" si="14"/>
        <v>2</v>
      </c>
      <c r="J55" s="106" t="str">
        <f t="shared" si="14"/>
        <v>Signed-Off</v>
      </c>
      <c r="K55" s="160">
        <f t="shared" si="14"/>
        <v>38111</v>
      </c>
      <c r="L55" s="160" t="str">
        <f t="shared" si="15"/>
        <v>Auth for Flight Prod</v>
      </c>
      <c r="M55" s="160">
        <f t="shared" si="15"/>
        <v>38114</v>
      </c>
      <c r="N55" s="107">
        <f t="shared" si="14"/>
        <v>0</v>
      </c>
      <c r="O55" s="106" t="str">
        <f t="shared" si="14"/>
        <v>Yes</v>
      </c>
      <c r="P55" s="108">
        <f t="shared" si="14"/>
        <v>0</v>
      </c>
      <c r="Q55" s="108">
        <f t="shared" si="14"/>
        <v>0</v>
      </c>
      <c r="R55" s="108">
        <f t="shared" si="14"/>
        <v>0</v>
      </c>
      <c r="S55" s="108" t="str">
        <f t="shared" si="16"/>
        <v>SLAC</v>
      </c>
      <c r="T55" s="108">
        <f t="shared" si="17"/>
        <v>38077</v>
      </c>
      <c r="U55" s="106">
        <f t="shared" si="17"/>
        <v>45155</v>
      </c>
      <c r="V55" s="106">
        <f t="shared" si="17"/>
        <v>600</v>
      </c>
      <c r="W55" s="106">
        <f t="shared" si="17"/>
        <v>0</v>
      </c>
      <c r="X55" s="106">
        <f t="shared" si="17"/>
        <v>0</v>
      </c>
      <c r="Y55" s="108">
        <f t="shared" si="17"/>
        <v>0</v>
      </c>
      <c r="Z55" s="108">
        <f t="shared" si="17"/>
        <v>0</v>
      </c>
      <c r="AA55" s="106">
        <f t="shared" si="17"/>
        <v>0</v>
      </c>
      <c r="AB55" s="108">
        <f t="shared" si="17"/>
        <v>0</v>
      </c>
      <c r="AC55" s="106">
        <f t="shared" si="17"/>
        <v>0</v>
      </c>
      <c r="AD55" s="106">
        <f t="shared" si="17"/>
        <v>0</v>
      </c>
    </row>
    <row r="56" spans="1:30" ht="12.75">
      <c r="A56" s="221">
        <v>53</v>
      </c>
      <c r="B56" s="111">
        <v>3</v>
      </c>
      <c r="C56" s="112" t="s">
        <v>133</v>
      </c>
      <c r="D56" s="112">
        <v>4</v>
      </c>
      <c r="E56" s="123" t="s">
        <v>226</v>
      </c>
      <c r="F56" s="141"/>
      <c r="G56" s="113" t="str">
        <f t="shared" si="14"/>
        <v>MT</v>
      </c>
      <c r="H56" s="123" t="str">
        <f t="shared" si="14"/>
        <v>Structural Adhesive</v>
      </c>
      <c r="I56" s="111">
        <f t="shared" si="14"/>
        <v>0</v>
      </c>
      <c r="J56" s="106" t="str">
        <f t="shared" si="14"/>
        <v>GSFC Approved</v>
      </c>
      <c r="K56" s="160">
        <f t="shared" si="14"/>
        <v>0</v>
      </c>
      <c r="L56" s="160" t="str">
        <f t="shared" si="15"/>
        <v>OK to Procure Mat'l</v>
      </c>
      <c r="M56" s="160">
        <f t="shared" si="15"/>
        <v>0</v>
      </c>
      <c r="N56" s="107">
        <f t="shared" si="14"/>
        <v>0</v>
      </c>
      <c r="O56" s="106">
        <f t="shared" si="14"/>
        <v>0</v>
      </c>
      <c r="P56" s="108">
        <f t="shared" si="14"/>
        <v>0</v>
      </c>
      <c r="Q56" s="108">
        <f t="shared" si="14"/>
        <v>0</v>
      </c>
      <c r="R56" s="108">
        <f t="shared" si="14"/>
        <v>0</v>
      </c>
      <c r="S56" s="108">
        <f t="shared" si="16"/>
        <v>0</v>
      </c>
      <c r="T56" s="108">
        <f t="shared" si="17"/>
        <v>0</v>
      </c>
      <c r="U56" s="106">
        <f t="shared" si="17"/>
        <v>0</v>
      </c>
      <c r="V56" s="106">
        <f t="shared" si="17"/>
        <v>0</v>
      </c>
      <c r="W56" s="106">
        <f t="shared" si="17"/>
        <v>0</v>
      </c>
      <c r="X56" s="106">
        <f t="shared" si="17"/>
        <v>0</v>
      </c>
      <c r="Y56" s="108">
        <f t="shared" si="17"/>
        <v>0</v>
      </c>
      <c r="Z56" s="108">
        <f t="shared" si="17"/>
        <v>0</v>
      </c>
      <c r="AA56" s="106">
        <f t="shared" si="17"/>
        <v>0</v>
      </c>
      <c r="AB56" s="108">
        <f t="shared" si="17"/>
        <v>0</v>
      </c>
      <c r="AC56" s="106">
        <f t="shared" si="17"/>
        <v>0</v>
      </c>
      <c r="AD56" s="106">
        <f t="shared" si="17"/>
        <v>0</v>
      </c>
    </row>
    <row r="57" spans="1:30" ht="12.75">
      <c r="A57" s="4">
        <v>54</v>
      </c>
      <c r="B57" s="111">
        <v>3</v>
      </c>
      <c r="C57" s="112" t="s">
        <v>133</v>
      </c>
      <c r="D57" s="112">
        <v>5</v>
      </c>
      <c r="E57" s="123" t="s">
        <v>261</v>
      </c>
      <c r="F57" s="141"/>
      <c r="G57" s="113" t="str">
        <f t="shared" si="14"/>
        <v>MT</v>
      </c>
      <c r="H57" s="123" t="str">
        <f t="shared" si="14"/>
        <v>Glass Beads .005"-.007" </v>
      </c>
      <c r="I57" s="111">
        <f t="shared" si="14"/>
        <v>0</v>
      </c>
      <c r="J57" s="106" t="str">
        <f t="shared" si="14"/>
        <v>GSFC Approved</v>
      </c>
      <c r="K57" s="160">
        <f t="shared" si="14"/>
        <v>0</v>
      </c>
      <c r="L57" s="160" t="str">
        <f t="shared" si="15"/>
        <v>OK to Procure Mat'l</v>
      </c>
      <c r="M57" s="160">
        <f t="shared" si="15"/>
        <v>0</v>
      </c>
      <c r="N57" s="107">
        <f t="shared" si="14"/>
        <v>0</v>
      </c>
      <c r="O57" s="106">
        <f t="shared" si="14"/>
        <v>0</v>
      </c>
      <c r="P57" s="108">
        <f t="shared" si="14"/>
        <v>0</v>
      </c>
      <c r="Q57" s="108">
        <f t="shared" si="14"/>
        <v>0</v>
      </c>
      <c r="R57" s="108">
        <f t="shared" si="14"/>
        <v>0</v>
      </c>
      <c r="S57" s="108" t="str">
        <f t="shared" si="16"/>
        <v>SLAC</v>
      </c>
      <c r="T57" s="108">
        <f t="shared" si="17"/>
        <v>0</v>
      </c>
      <c r="U57" s="106">
        <f t="shared" si="17"/>
        <v>0</v>
      </c>
      <c r="V57" s="106">
        <f t="shared" si="17"/>
        <v>0</v>
      </c>
      <c r="W57" s="106">
        <f t="shared" si="17"/>
        <v>0</v>
      </c>
      <c r="X57" s="106">
        <f t="shared" si="17"/>
        <v>0</v>
      </c>
      <c r="Y57" s="108">
        <f t="shared" si="17"/>
        <v>0</v>
      </c>
      <c r="Z57" s="108">
        <f t="shared" si="17"/>
        <v>0</v>
      </c>
      <c r="AA57" s="106">
        <f t="shared" si="17"/>
        <v>0</v>
      </c>
      <c r="AB57" s="108">
        <f t="shared" si="17"/>
        <v>0</v>
      </c>
      <c r="AC57" s="106">
        <f t="shared" si="17"/>
        <v>0</v>
      </c>
      <c r="AD57" s="106">
        <f t="shared" si="17"/>
        <v>0</v>
      </c>
    </row>
    <row r="58" spans="1:30" ht="12.75">
      <c r="A58" s="221">
        <v>55</v>
      </c>
      <c r="B58" s="111">
        <v>3</v>
      </c>
      <c r="C58" s="112" t="s">
        <v>133</v>
      </c>
      <c r="D58" s="112">
        <v>6</v>
      </c>
      <c r="E58" s="123" t="s">
        <v>241</v>
      </c>
      <c r="F58" s="141"/>
      <c r="G58" s="113" t="str">
        <f t="shared" si="14"/>
        <v>MT</v>
      </c>
      <c r="H58" s="123" t="str">
        <f t="shared" si="14"/>
        <v>Black Polyurethane Paint</v>
      </c>
      <c r="I58" s="111">
        <f t="shared" si="14"/>
        <v>0</v>
      </c>
      <c r="J58" s="106" t="str">
        <f t="shared" si="14"/>
        <v>GSFC Approved</v>
      </c>
      <c r="K58" s="160">
        <f t="shared" si="14"/>
        <v>0</v>
      </c>
      <c r="L58" s="160" t="str">
        <f t="shared" si="15"/>
        <v>OK to Procure Mat'l</v>
      </c>
      <c r="M58" s="160">
        <f t="shared" si="15"/>
        <v>0</v>
      </c>
      <c r="N58" s="107">
        <f t="shared" si="14"/>
        <v>0</v>
      </c>
      <c r="O58" s="106">
        <f t="shared" si="14"/>
        <v>0</v>
      </c>
      <c r="P58" s="108">
        <f t="shared" si="14"/>
        <v>0</v>
      </c>
      <c r="Q58" s="108">
        <f t="shared" si="14"/>
        <v>0</v>
      </c>
      <c r="R58" s="108">
        <f t="shared" si="14"/>
        <v>0</v>
      </c>
      <c r="S58" s="108" t="str">
        <f t="shared" si="16"/>
        <v>SLAC</v>
      </c>
      <c r="T58" s="108">
        <f t="shared" si="17"/>
        <v>38062</v>
      </c>
      <c r="U58" s="106">
        <f t="shared" si="17"/>
        <v>45276</v>
      </c>
      <c r="V58" s="106" t="str">
        <f t="shared" si="17"/>
        <v>8 Pints</v>
      </c>
      <c r="W58" s="106" t="str">
        <f t="shared" si="17"/>
        <v>N/A</v>
      </c>
      <c r="X58" s="106" t="str">
        <f t="shared" si="17"/>
        <v>N/A</v>
      </c>
      <c r="Y58" s="108" t="str">
        <f t="shared" si="17"/>
        <v>Drop Ship</v>
      </c>
      <c r="Z58" s="108">
        <f t="shared" si="17"/>
        <v>37914</v>
      </c>
      <c r="AA58" s="106" t="str">
        <f t="shared" si="17"/>
        <v>N/A</v>
      </c>
      <c r="AB58" s="108">
        <f t="shared" si="17"/>
        <v>0</v>
      </c>
      <c r="AC58" s="106">
        <f t="shared" si="17"/>
        <v>0</v>
      </c>
      <c r="AD58" s="106">
        <f t="shared" si="17"/>
        <v>0</v>
      </c>
    </row>
    <row r="59" spans="1:30" ht="12.75">
      <c r="A59" s="4">
        <v>56</v>
      </c>
      <c r="B59" s="111">
        <v>3</v>
      </c>
      <c r="C59" s="112" t="s">
        <v>133</v>
      </c>
      <c r="D59" s="112">
        <v>7</v>
      </c>
      <c r="E59" s="123" t="s">
        <v>250</v>
      </c>
      <c r="F59" s="141"/>
      <c r="G59" s="113" t="str">
        <f t="shared" si="14"/>
        <v>MT</v>
      </c>
      <c r="H59" s="123" t="str">
        <f t="shared" si="14"/>
        <v>Primer for Z 306 Paint</v>
      </c>
      <c r="I59" s="111">
        <f t="shared" si="14"/>
        <v>0</v>
      </c>
      <c r="J59" s="106" t="str">
        <f t="shared" si="14"/>
        <v>GSFC Approved</v>
      </c>
      <c r="K59" s="160">
        <f t="shared" si="14"/>
        <v>0</v>
      </c>
      <c r="L59" s="160" t="str">
        <f t="shared" si="15"/>
        <v>OK to Procure Mat'l</v>
      </c>
      <c r="M59" s="160">
        <f t="shared" si="15"/>
        <v>0</v>
      </c>
      <c r="N59" s="107">
        <f t="shared" si="14"/>
        <v>0</v>
      </c>
      <c r="O59" s="106">
        <f t="shared" si="14"/>
        <v>0</v>
      </c>
      <c r="P59" s="108">
        <f t="shared" si="14"/>
        <v>0</v>
      </c>
      <c r="Q59" s="108">
        <f t="shared" si="14"/>
        <v>0</v>
      </c>
      <c r="R59" s="108">
        <f t="shared" si="14"/>
        <v>0</v>
      </c>
      <c r="S59" s="108" t="str">
        <f t="shared" si="16"/>
        <v>SLAC</v>
      </c>
      <c r="T59" s="108">
        <f t="shared" si="17"/>
        <v>38062</v>
      </c>
      <c r="U59" s="106">
        <f t="shared" si="17"/>
        <v>45276</v>
      </c>
      <c r="V59" s="106" t="str">
        <f t="shared" si="17"/>
        <v>8 Pints</v>
      </c>
      <c r="W59" s="106" t="str">
        <f t="shared" si="17"/>
        <v>N/A</v>
      </c>
      <c r="X59" s="106" t="str">
        <f t="shared" si="17"/>
        <v>N/A</v>
      </c>
      <c r="Y59" s="108" t="str">
        <f t="shared" si="17"/>
        <v>Drop Ship</v>
      </c>
      <c r="Z59" s="108">
        <f t="shared" si="17"/>
        <v>37914</v>
      </c>
      <c r="AA59" s="106" t="str">
        <f t="shared" si="17"/>
        <v>N/A</v>
      </c>
      <c r="AB59" s="108">
        <f t="shared" si="17"/>
        <v>0</v>
      </c>
      <c r="AC59" s="106">
        <f t="shared" si="17"/>
        <v>0</v>
      </c>
      <c r="AD59" s="106">
        <f t="shared" si="17"/>
        <v>0</v>
      </c>
    </row>
    <row r="60" spans="1:30" ht="12.75">
      <c r="A60" s="221">
        <v>57</v>
      </c>
      <c r="B60" s="111">
        <v>3</v>
      </c>
      <c r="C60" s="112" t="s">
        <v>133</v>
      </c>
      <c r="D60" s="112">
        <v>8</v>
      </c>
      <c r="E60" s="123" t="s">
        <v>279</v>
      </c>
      <c r="F60" s="141"/>
      <c r="G60" s="113" t="str">
        <f t="shared" si="14"/>
        <v>MT</v>
      </c>
      <c r="H60" s="123" t="str">
        <f t="shared" si="14"/>
        <v>Epoxy Ink White</v>
      </c>
      <c r="I60" s="111">
        <f t="shared" si="14"/>
        <v>0</v>
      </c>
      <c r="J60" s="106" t="str">
        <f t="shared" si="14"/>
        <v>GSFC Pending</v>
      </c>
      <c r="K60" s="160">
        <f t="shared" si="14"/>
        <v>0</v>
      </c>
      <c r="L60" s="160">
        <f t="shared" si="15"/>
        <v>0</v>
      </c>
      <c r="M60" s="160">
        <f t="shared" si="15"/>
        <v>0</v>
      </c>
      <c r="N60" s="107">
        <f t="shared" si="14"/>
        <v>0</v>
      </c>
      <c r="O60" s="106">
        <f t="shared" si="14"/>
        <v>0</v>
      </c>
      <c r="P60" s="108">
        <f t="shared" si="14"/>
        <v>0</v>
      </c>
      <c r="Q60" s="108">
        <f t="shared" si="14"/>
        <v>0</v>
      </c>
      <c r="R60" s="108">
        <f t="shared" si="14"/>
        <v>0</v>
      </c>
      <c r="S60" s="108">
        <f t="shared" si="16"/>
        <v>0</v>
      </c>
      <c r="T60" s="108">
        <f t="shared" si="17"/>
        <v>0</v>
      </c>
      <c r="U60" s="106">
        <f t="shared" si="17"/>
        <v>0</v>
      </c>
      <c r="V60" s="106">
        <f t="shared" si="17"/>
        <v>0</v>
      </c>
      <c r="W60" s="106">
        <f t="shared" si="17"/>
        <v>0</v>
      </c>
      <c r="X60" s="106">
        <f t="shared" si="17"/>
        <v>0</v>
      </c>
      <c r="Y60" s="108">
        <f t="shared" si="17"/>
        <v>0</v>
      </c>
      <c r="Z60" s="108">
        <f t="shared" si="17"/>
        <v>0</v>
      </c>
      <c r="AA60" s="106">
        <f t="shared" si="17"/>
        <v>0</v>
      </c>
      <c r="AB60" s="108">
        <f t="shared" si="17"/>
        <v>0</v>
      </c>
      <c r="AC60" s="106">
        <f t="shared" si="17"/>
        <v>0</v>
      </c>
      <c r="AD60" s="106">
        <f t="shared" si="17"/>
        <v>0</v>
      </c>
    </row>
    <row r="61" spans="1:30" ht="25.5">
      <c r="A61" s="4">
        <v>58</v>
      </c>
      <c r="B61" s="111">
        <v>3</v>
      </c>
      <c r="C61" s="112" t="s">
        <v>133</v>
      </c>
      <c r="D61" s="112">
        <v>9</v>
      </c>
      <c r="E61" s="123" t="s">
        <v>227</v>
      </c>
      <c r="F61" s="141"/>
      <c r="G61" s="113" t="str">
        <f t="shared" si="14"/>
        <v>MT</v>
      </c>
      <c r="H61" s="123" t="str">
        <f t="shared" si="14"/>
        <v>Corrosion Inhibiting Primer</v>
      </c>
      <c r="I61" s="111">
        <f t="shared" si="14"/>
        <v>0</v>
      </c>
      <c r="J61" s="106" t="str">
        <f t="shared" si="14"/>
        <v>GSFC Approved</v>
      </c>
      <c r="K61" s="160">
        <f t="shared" si="14"/>
        <v>0</v>
      </c>
      <c r="L61" s="160" t="str">
        <f t="shared" si="15"/>
        <v>OK to Procure Mat'l</v>
      </c>
      <c r="M61" s="160">
        <f t="shared" si="15"/>
        <v>38111</v>
      </c>
      <c r="N61" s="107" t="str">
        <f t="shared" si="14"/>
        <v>INFN to check if they have this material</v>
      </c>
      <c r="O61" s="106">
        <f t="shared" si="14"/>
        <v>0</v>
      </c>
      <c r="P61" s="108">
        <f t="shared" si="14"/>
        <v>0</v>
      </c>
      <c r="Q61" s="108">
        <f t="shared" si="14"/>
        <v>0</v>
      </c>
      <c r="R61" s="108">
        <f t="shared" si="14"/>
        <v>0</v>
      </c>
      <c r="S61" s="108" t="str">
        <f t="shared" si="16"/>
        <v>SLAC</v>
      </c>
      <c r="T61" s="108">
        <f t="shared" si="17"/>
        <v>38099</v>
      </c>
      <c r="U61" s="106" t="str">
        <f t="shared" si="17"/>
        <v>Credit Card</v>
      </c>
      <c r="V61" s="106" t="str">
        <f t="shared" si="17"/>
        <v>1 Gallon</v>
      </c>
      <c r="W61" s="106" t="str">
        <f t="shared" si="17"/>
        <v>?</v>
      </c>
      <c r="X61" s="106" t="str">
        <f t="shared" si="17"/>
        <v>?</v>
      </c>
      <c r="Y61" s="108" t="str">
        <f t="shared" si="17"/>
        <v>Drop Ship</v>
      </c>
      <c r="Z61" s="108">
        <f t="shared" si="17"/>
        <v>38273</v>
      </c>
      <c r="AA61" s="106" t="str">
        <f t="shared" si="17"/>
        <v>N/A</v>
      </c>
      <c r="AB61" s="108" t="str">
        <f t="shared" si="17"/>
        <v>?</v>
      </c>
      <c r="AC61" s="106">
        <f t="shared" si="17"/>
        <v>0</v>
      </c>
      <c r="AD61" s="106">
        <f t="shared" si="17"/>
        <v>0</v>
      </c>
    </row>
    <row r="62" spans="1:30" ht="25.5">
      <c r="A62" s="221">
        <v>59</v>
      </c>
      <c r="B62" s="102">
        <v>2</v>
      </c>
      <c r="C62" s="100" t="s">
        <v>28</v>
      </c>
      <c r="D62" s="102"/>
      <c r="E62" s="131" t="s">
        <v>140</v>
      </c>
      <c r="F62" s="140" t="str">
        <f>HYPERLINK("http://www-glast.slac.stanford.edu/documents/cyberdoc.asp?lat_search="&amp;RIGHT(E62,5)&amp;"&amp;frames=y","Dwg")</f>
        <v>Dwg</v>
      </c>
      <c r="G62" s="101" t="str">
        <f t="shared" si="14"/>
        <v>SA</v>
      </c>
      <c r="H62" s="100" t="str">
        <f t="shared" si="14"/>
        <v>Sidewall +X Assembly</v>
      </c>
      <c r="I62" s="102">
        <f t="shared" si="14"/>
        <v>3</v>
      </c>
      <c r="J62" s="106" t="str">
        <f t="shared" si="14"/>
        <v>Signed-Off</v>
      </c>
      <c r="K62" s="160">
        <f t="shared" si="14"/>
        <v>38118</v>
      </c>
      <c r="L62" s="160" t="str">
        <f t="shared" si="15"/>
        <v>Hold Production</v>
      </c>
      <c r="M62" s="160">
        <f t="shared" si="15"/>
        <v>38125</v>
      </c>
      <c r="N62" s="107" t="str">
        <f t="shared" si="14"/>
        <v>Dwg rel; fab on hold pending procedure release</v>
      </c>
      <c r="O62" s="106" t="str">
        <f t="shared" si="14"/>
        <v>Yes</v>
      </c>
      <c r="P62" s="108">
        <f t="shared" si="14"/>
        <v>0</v>
      </c>
      <c r="Q62" s="108">
        <f t="shared" si="14"/>
        <v>0</v>
      </c>
      <c r="R62" s="108">
        <f t="shared" si="14"/>
        <v>0</v>
      </c>
      <c r="S62" s="108" t="str">
        <f t="shared" si="16"/>
        <v>INFN</v>
      </c>
      <c r="T62" s="108">
        <f t="shared" si="17"/>
        <v>0</v>
      </c>
      <c r="U62" s="106">
        <f t="shared" si="17"/>
        <v>0</v>
      </c>
      <c r="V62" s="106">
        <f t="shared" si="17"/>
        <v>0</v>
      </c>
      <c r="W62" s="106">
        <f t="shared" si="17"/>
        <v>0</v>
      </c>
      <c r="X62" s="106">
        <f t="shared" si="17"/>
        <v>0</v>
      </c>
      <c r="Y62" s="108">
        <f t="shared" si="17"/>
        <v>0</v>
      </c>
      <c r="Z62" s="108">
        <f t="shared" si="17"/>
        <v>0</v>
      </c>
      <c r="AA62" s="106">
        <f t="shared" si="17"/>
        <v>0</v>
      </c>
      <c r="AB62" s="108">
        <f t="shared" si="17"/>
        <v>0</v>
      </c>
      <c r="AC62" s="106">
        <f t="shared" si="17"/>
        <v>0</v>
      </c>
      <c r="AD62" s="106">
        <f t="shared" si="17"/>
        <v>0</v>
      </c>
    </row>
    <row r="63" spans="1:30" ht="12.75">
      <c r="A63" s="4">
        <v>60</v>
      </c>
      <c r="B63" s="111">
        <v>3</v>
      </c>
      <c r="C63" s="112" t="s">
        <v>140</v>
      </c>
      <c r="D63" s="112">
        <v>1</v>
      </c>
      <c r="E63" s="123" t="s">
        <v>136</v>
      </c>
      <c r="F63" s="141" t="str">
        <f>HYPERLINK("http://www-glast.slac.stanford.edu/documents/cyberdoc.asp?lat_search="&amp;RIGHT(E63,5)&amp;"&amp;frames=y","Dwg")</f>
        <v>Dwg</v>
      </c>
      <c r="G63" s="113" t="str">
        <f t="shared" si="14"/>
        <v>PF</v>
      </c>
      <c r="H63" s="123" t="str">
        <f t="shared" si="14"/>
        <v>Sidewall +X Fabrication </v>
      </c>
      <c r="I63" s="111">
        <f t="shared" si="14"/>
        <v>6</v>
      </c>
      <c r="J63" s="106" t="str">
        <f t="shared" si="14"/>
        <v>Signed-Off</v>
      </c>
      <c r="K63" s="160">
        <f t="shared" si="14"/>
        <v>38188</v>
      </c>
      <c r="L63" s="160" t="str">
        <f t="shared" si="15"/>
        <v>Hold Production</v>
      </c>
      <c r="M63" s="160">
        <f t="shared" si="15"/>
        <v>38190</v>
      </c>
      <c r="N63" s="107" t="str">
        <f t="shared" si="14"/>
        <v>Dwg approved, but procedure still not released</v>
      </c>
      <c r="O63" s="106" t="str">
        <f t="shared" si="14"/>
        <v>Yes</v>
      </c>
      <c r="P63" s="108">
        <f t="shared" si="14"/>
        <v>0</v>
      </c>
      <c r="Q63" s="108">
        <f t="shared" si="14"/>
        <v>0</v>
      </c>
      <c r="R63" s="108">
        <f t="shared" si="14"/>
        <v>0</v>
      </c>
      <c r="S63" s="108" t="str">
        <f t="shared" si="16"/>
        <v>INFN</v>
      </c>
      <c r="T63" s="108">
        <f t="shared" si="17"/>
        <v>0</v>
      </c>
      <c r="U63" s="106">
        <f t="shared" si="17"/>
        <v>0</v>
      </c>
      <c r="V63" s="106">
        <f t="shared" si="17"/>
        <v>0</v>
      </c>
      <c r="W63" s="106">
        <f t="shared" si="17"/>
        <v>0</v>
      </c>
      <c r="X63" s="106">
        <f t="shared" si="17"/>
        <v>0</v>
      </c>
      <c r="Y63" s="108">
        <f t="shared" si="17"/>
        <v>0</v>
      </c>
      <c r="Z63" s="108">
        <f t="shared" si="17"/>
        <v>0</v>
      </c>
      <c r="AA63" s="106">
        <f t="shared" si="17"/>
        <v>0</v>
      </c>
      <c r="AB63" s="108">
        <f t="shared" si="17"/>
        <v>0</v>
      </c>
      <c r="AC63" s="106">
        <f t="shared" si="17"/>
        <v>0</v>
      </c>
      <c r="AD63" s="106">
        <f t="shared" si="17"/>
        <v>0</v>
      </c>
    </row>
    <row r="64" spans="1:30" ht="12.75">
      <c r="A64" s="221">
        <v>61</v>
      </c>
      <c r="B64" s="111">
        <v>3</v>
      </c>
      <c r="C64" s="112" t="s">
        <v>140</v>
      </c>
      <c r="D64" s="112">
        <v>2</v>
      </c>
      <c r="E64" s="123" t="s">
        <v>139</v>
      </c>
      <c r="F64" s="141" t="str">
        <f>HYPERLINK("http://www-glast.slac.stanford.edu/documents/cyberdoc.asp?lat_search="&amp;RIGHT(E64,5)&amp;"&amp;frames=y","Dwg")</f>
        <v>Dwg</v>
      </c>
      <c r="G64" s="113" t="str">
        <f aca="true" t="shared" si="19" ref="G64:AD64">VLOOKUP($E64,PartsList,G$4,FALSE)</f>
        <v>PF</v>
      </c>
      <c r="H64" s="123" t="str">
        <f t="shared" si="19"/>
        <v>Sidewall Washer 4mm</v>
      </c>
      <c r="I64" s="111">
        <f t="shared" si="19"/>
        <v>2</v>
      </c>
      <c r="J64" s="106" t="str">
        <f t="shared" si="19"/>
        <v>Signed-Off</v>
      </c>
      <c r="K64" s="160">
        <f t="shared" si="19"/>
        <v>38113</v>
      </c>
      <c r="L64" s="160" t="str">
        <f t="shared" si="15"/>
        <v>Auth for Flight Prod</v>
      </c>
      <c r="M64" s="160">
        <f t="shared" si="15"/>
        <v>38114</v>
      </c>
      <c r="N64" s="107">
        <f t="shared" si="19"/>
        <v>0</v>
      </c>
      <c r="O64" s="106" t="str">
        <f t="shared" si="19"/>
        <v>Yes</v>
      </c>
      <c r="P64" s="108">
        <f t="shared" si="19"/>
        <v>0</v>
      </c>
      <c r="Q64" s="108">
        <f t="shared" si="19"/>
        <v>0</v>
      </c>
      <c r="R64" s="108">
        <f t="shared" si="19"/>
        <v>0</v>
      </c>
      <c r="S64" s="108" t="str">
        <f t="shared" si="16"/>
        <v>SLAC</v>
      </c>
      <c r="T64" s="108">
        <f t="shared" si="19"/>
        <v>38077</v>
      </c>
      <c r="U64" s="106">
        <f t="shared" si="19"/>
        <v>45155</v>
      </c>
      <c r="V64" s="106">
        <f t="shared" si="19"/>
        <v>500</v>
      </c>
      <c r="W64" s="106">
        <f t="shared" si="19"/>
        <v>0</v>
      </c>
      <c r="X64" s="106">
        <f t="shared" si="19"/>
        <v>0</v>
      </c>
      <c r="Y64" s="108">
        <f t="shared" si="19"/>
        <v>0</v>
      </c>
      <c r="Z64" s="108">
        <f t="shared" si="19"/>
        <v>0</v>
      </c>
      <c r="AA64" s="106">
        <f t="shared" si="19"/>
        <v>0</v>
      </c>
      <c r="AB64" s="108">
        <f t="shared" si="19"/>
        <v>0</v>
      </c>
      <c r="AC64" s="106">
        <f t="shared" si="19"/>
        <v>0</v>
      </c>
      <c r="AD64" s="106">
        <f t="shared" si="19"/>
        <v>0</v>
      </c>
    </row>
    <row r="65" spans="1:30" ht="12.75">
      <c r="A65" s="4">
        <v>62</v>
      </c>
      <c r="B65" s="111">
        <v>3</v>
      </c>
      <c r="C65" s="112" t="s">
        <v>140</v>
      </c>
      <c r="D65" s="112">
        <v>3</v>
      </c>
      <c r="E65" s="123" t="s">
        <v>137</v>
      </c>
      <c r="F65" s="141" t="str">
        <f>HYPERLINK("http://www-glast.slac.stanford.edu/documents/cyberdoc.asp?lat_search="&amp;RIGHT(E65,5)&amp;"&amp;frames=y","Dwg")</f>
        <v>Dwg</v>
      </c>
      <c r="G65" s="113" t="str">
        <f t="shared" si="14"/>
        <v>PF</v>
      </c>
      <c r="H65" s="123" t="str">
        <f t="shared" si="14"/>
        <v>Sidewall Washer 2.5mm</v>
      </c>
      <c r="I65" s="111">
        <f t="shared" si="14"/>
        <v>2</v>
      </c>
      <c r="J65" s="106" t="str">
        <f t="shared" si="14"/>
        <v>Signed-Off</v>
      </c>
      <c r="K65" s="160">
        <f t="shared" si="14"/>
        <v>38111</v>
      </c>
      <c r="L65" s="160" t="str">
        <f t="shared" si="14"/>
        <v>Auth for Flight Prod</v>
      </c>
      <c r="M65" s="160">
        <f t="shared" si="14"/>
        <v>38114</v>
      </c>
      <c r="N65" s="107">
        <f t="shared" si="14"/>
        <v>0</v>
      </c>
      <c r="O65" s="106" t="str">
        <f t="shared" si="14"/>
        <v>Yes</v>
      </c>
      <c r="P65" s="108">
        <f t="shared" si="14"/>
        <v>0</v>
      </c>
      <c r="Q65" s="108">
        <f t="shared" si="14"/>
        <v>0</v>
      </c>
      <c r="R65" s="108">
        <f t="shared" si="14"/>
        <v>0</v>
      </c>
      <c r="S65" s="108" t="str">
        <f t="shared" si="14"/>
        <v>SLAC</v>
      </c>
      <c r="T65" s="108">
        <f t="shared" si="17"/>
        <v>38077</v>
      </c>
      <c r="U65" s="106">
        <f t="shared" si="17"/>
        <v>45155</v>
      </c>
      <c r="V65" s="106">
        <f t="shared" si="17"/>
        <v>600</v>
      </c>
      <c r="W65" s="106">
        <f t="shared" si="17"/>
        <v>0</v>
      </c>
      <c r="X65" s="106">
        <f t="shared" si="17"/>
        <v>0</v>
      </c>
      <c r="Y65" s="108">
        <f t="shared" si="17"/>
        <v>0</v>
      </c>
      <c r="Z65" s="108">
        <f t="shared" si="17"/>
        <v>0</v>
      </c>
      <c r="AA65" s="106">
        <f t="shared" si="17"/>
        <v>0</v>
      </c>
      <c r="AB65" s="108">
        <f t="shared" si="17"/>
        <v>0</v>
      </c>
      <c r="AC65" s="106">
        <f t="shared" si="17"/>
        <v>0</v>
      </c>
      <c r="AD65" s="106">
        <f t="shared" si="17"/>
        <v>0</v>
      </c>
    </row>
    <row r="66" spans="1:30" ht="12.75">
      <c r="A66" s="221">
        <v>63</v>
      </c>
      <c r="B66" s="111">
        <v>3</v>
      </c>
      <c r="C66" s="112" t="s">
        <v>140</v>
      </c>
      <c r="D66" s="112">
        <v>4</v>
      </c>
      <c r="E66" s="123" t="s">
        <v>226</v>
      </c>
      <c r="F66" s="141"/>
      <c r="G66" s="113" t="str">
        <f t="shared" si="14"/>
        <v>MT</v>
      </c>
      <c r="H66" s="123" t="str">
        <f t="shared" si="14"/>
        <v>Structural Adhesive</v>
      </c>
      <c r="I66" s="111">
        <f t="shared" si="14"/>
        <v>0</v>
      </c>
      <c r="J66" s="106" t="str">
        <f t="shared" si="14"/>
        <v>GSFC Approved</v>
      </c>
      <c r="K66" s="160">
        <f t="shared" si="14"/>
        <v>0</v>
      </c>
      <c r="L66" s="160" t="str">
        <f t="shared" si="14"/>
        <v>OK to Procure Mat'l</v>
      </c>
      <c r="M66" s="160">
        <f t="shared" si="14"/>
        <v>0</v>
      </c>
      <c r="N66" s="107">
        <f t="shared" si="14"/>
        <v>0</v>
      </c>
      <c r="O66" s="106">
        <f t="shared" si="14"/>
        <v>0</v>
      </c>
      <c r="P66" s="108">
        <f t="shared" si="14"/>
        <v>0</v>
      </c>
      <c r="Q66" s="108">
        <f t="shared" si="14"/>
        <v>0</v>
      </c>
      <c r="R66" s="108">
        <f t="shared" si="14"/>
        <v>0</v>
      </c>
      <c r="S66" s="108">
        <f t="shared" si="14"/>
        <v>0</v>
      </c>
      <c r="T66" s="108">
        <f t="shared" si="17"/>
        <v>0</v>
      </c>
      <c r="U66" s="106">
        <f t="shared" si="17"/>
        <v>0</v>
      </c>
      <c r="V66" s="106">
        <f t="shared" si="17"/>
        <v>0</v>
      </c>
      <c r="W66" s="106">
        <f t="shared" si="17"/>
        <v>0</v>
      </c>
      <c r="X66" s="106">
        <f t="shared" si="17"/>
        <v>0</v>
      </c>
      <c r="Y66" s="108">
        <f t="shared" si="17"/>
        <v>0</v>
      </c>
      <c r="Z66" s="108">
        <f t="shared" si="17"/>
        <v>0</v>
      </c>
      <c r="AA66" s="106">
        <f t="shared" si="17"/>
        <v>0</v>
      </c>
      <c r="AB66" s="108">
        <f t="shared" si="17"/>
        <v>0</v>
      </c>
      <c r="AC66" s="106">
        <f t="shared" si="17"/>
        <v>0</v>
      </c>
      <c r="AD66" s="106">
        <f t="shared" si="17"/>
        <v>0</v>
      </c>
    </row>
    <row r="67" spans="1:30" ht="12.75">
      <c r="A67" s="4">
        <v>64</v>
      </c>
      <c r="B67" s="111">
        <v>3</v>
      </c>
      <c r="C67" s="112" t="s">
        <v>140</v>
      </c>
      <c r="D67" s="112">
        <v>5</v>
      </c>
      <c r="E67" s="123" t="s">
        <v>261</v>
      </c>
      <c r="F67" s="141"/>
      <c r="G67" s="113" t="str">
        <f t="shared" si="14"/>
        <v>MT</v>
      </c>
      <c r="H67" s="123" t="str">
        <f t="shared" si="14"/>
        <v>Glass Beads .005"-.007" </v>
      </c>
      <c r="I67" s="111">
        <f t="shared" si="14"/>
        <v>0</v>
      </c>
      <c r="J67" s="106" t="str">
        <f t="shared" si="14"/>
        <v>GSFC Approved</v>
      </c>
      <c r="K67" s="160">
        <f t="shared" si="14"/>
        <v>0</v>
      </c>
      <c r="L67" s="160" t="str">
        <f t="shared" si="14"/>
        <v>OK to Procure Mat'l</v>
      </c>
      <c r="M67" s="160">
        <f t="shared" si="14"/>
        <v>0</v>
      </c>
      <c r="N67" s="107">
        <f t="shared" si="14"/>
        <v>0</v>
      </c>
      <c r="O67" s="106">
        <f t="shared" si="14"/>
        <v>0</v>
      </c>
      <c r="P67" s="108">
        <f t="shared" si="14"/>
        <v>0</v>
      </c>
      <c r="Q67" s="108">
        <f t="shared" si="14"/>
        <v>0</v>
      </c>
      <c r="R67" s="108">
        <f t="shared" si="14"/>
        <v>0</v>
      </c>
      <c r="S67" s="108" t="str">
        <f t="shared" si="14"/>
        <v>SLAC</v>
      </c>
      <c r="T67" s="108">
        <f t="shared" si="17"/>
        <v>0</v>
      </c>
      <c r="U67" s="106">
        <f t="shared" si="17"/>
        <v>0</v>
      </c>
      <c r="V67" s="106">
        <f t="shared" si="17"/>
        <v>0</v>
      </c>
      <c r="W67" s="106">
        <f t="shared" si="17"/>
        <v>0</v>
      </c>
      <c r="X67" s="106">
        <f t="shared" si="17"/>
        <v>0</v>
      </c>
      <c r="Y67" s="108">
        <f t="shared" si="17"/>
        <v>0</v>
      </c>
      <c r="Z67" s="108">
        <f t="shared" si="17"/>
        <v>0</v>
      </c>
      <c r="AA67" s="106">
        <f t="shared" si="17"/>
        <v>0</v>
      </c>
      <c r="AB67" s="108">
        <f t="shared" si="17"/>
        <v>0</v>
      </c>
      <c r="AC67" s="106">
        <f t="shared" si="17"/>
        <v>0</v>
      </c>
      <c r="AD67" s="106">
        <f t="shared" si="17"/>
        <v>0</v>
      </c>
    </row>
    <row r="68" spans="1:30" ht="12.75">
      <c r="A68" s="221">
        <v>65</v>
      </c>
      <c r="B68" s="111">
        <v>3</v>
      </c>
      <c r="C68" s="112" t="s">
        <v>140</v>
      </c>
      <c r="D68" s="112">
        <v>6</v>
      </c>
      <c r="E68" s="123" t="s">
        <v>241</v>
      </c>
      <c r="F68" s="141"/>
      <c r="G68" s="113" t="str">
        <f t="shared" si="14"/>
        <v>MT</v>
      </c>
      <c r="H68" s="123" t="str">
        <f t="shared" si="14"/>
        <v>Black Polyurethane Paint</v>
      </c>
      <c r="I68" s="111">
        <f t="shared" si="14"/>
        <v>0</v>
      </c>
      <c r="J68" s="106" t="str">
        <f t="shared" si="14"/>
        <v>GSFC Approved</v>
      </c>
      <c r="K68" s="160">
        <f t="shared" si="14"/>
        <v>0</v>
      </c>
      <c r="L68" s="160" t="str">
        <f t="shared" si="14"/>
        <v>OK to Procure Mat'l</v>
      </c>
      <c r="M68" s="160">
        <f t="shared" si="14"/>
        <v>0</v>
      </c>
      <c r="N68" s="107">
        <f t="shared" si="14"/>
        <v>0</v>
      </c>
      <c r="O68" s="106">
        <f t="shared" si="14"/>
        <v>0</v>
      </c>
      <c r="P68" s="108">
        <f t="shared" si="14"/>
        <v>0</v>
      </c>
      <c r="Q68" s="108">
        <f t="shared" si="14"/>
        <v>0</v>
      </c>
      <c r="R68" s="108">
        <f t="shared" si="14"/>
        <v>0</v>
      </c>
      <c r="S68" s="108" t="str">
        <f t="shared" si="14"/>
        <v>SLAC</v>
      </c>
      <c r="T68" s="108">
        <f t="shared" si="14"/>
        <v>38062</v>
      </c>
      <c r="U68" s="106">
        <f t="shared" si="17"/>
        <v>45276</v>
      </c>
      <c r="V68" s="106" t="str">
        <f t="shared" si="17"/>
        <v>8 Pints</v>
      </c>
      <c r="W68" s="106" t="str">
        <f t="shared" si="17"/>
        <v>N/A</v>
      </c>
      <c r="X68" s="106" t="str">
        <f t="shared" si="17"/>
        <v>N/A</v>
      </c>
      <c r="Y68" s="108" t="str">
        <f t="shared" si="17"/>
        <v>Drop Ship</v>
      </c>
      <c r="Z68" s="108">
        <f t="shared" si="17"/>
        <v>37914</v>
      </c>
      <c r="AA68" s="106" t="str">
        <f t="shared" si="17"/>
        <v>N/A</v>
      </c>
      <c r="AB68" s="108">
        <f t="shared" si="17"/>
        <v>0</v>
      </c>
      <c r="AC68" s="106">
        <f t="shared" si="17"/>
        <v>0</v>
      </c>
      <c r="AD68" s="106">
        <f t="shared" si="17"/>
        <v>0</v>
      </c>
    </row>
    <row r="69" spans="1:30" ht="12.75">
      <c r="A69" s="4">
        <v>66</v>
      </c>
      <c r="B69" s="111">
        <v>3</v>
      </c>
      <c r="C69" s="112" t="s">
        <v>140</v>
      </c>
      <c r="D69" s="112">
        <v>7</v>
      </c>
      <c r="E69" s="123" t="s">
        <v>250</v>
      </c>
      <c r="F69" s="141"/>
      <c r="G69" s="113" t="str">
        <f t="shared" si="14"/>
        <v>MT</v>
      </c>
      <c r="H69" s="123" t="str">
        <f t="shared" si="14"/>
        <v>Primer for Z 306 Paint</v>
      </c>
      <c r="I69" s="111">
        <f t="shared" si="14"/>
        <v>0</v>
      </c>
      <c r="J69" s="106" t="str">
        <f t="shared" si="14"/>
        <v>GSFC Approved</v>
      </c>
      <c r="K69" s="160">
        <f t="shared" si="14"/>
        <v>0</v>
      </c>
      <c r="L69" s="160" t="str">
        <f t="shared" si="14"/>
        <v>OK to Procure Mat'l</v>
      </c>
      <c r="M69" s="160">
        <f t="shared" si="14"/>
        <v>0</v>
      </c>
      <c r="N69" s="107">
        <f t="shared" si="14"/>
        <v>0</v>
      </c>
      <c r="O69" s="106">
        <f t="shared" si="14"/>
        <v>0</v>
      </c>
      <c r="P69" s="108">
        <f t="shared" si="14"/>
        <v>0</v>
      </c>
      <c r="Q69" s="108">
        <f t="shared" si="14"/>
        <v>0</v>
      </c>
      <c r="R69" s="108">
        <f t="shared" si="14"/>
        <v>0</v>
      </c>
      <c r="S69" s="108" t="str">
        <f t="shared" si="14"/>
        <v>SLAC</v>
      </c>
      <c r="T69" s="108">
        <f t="shared" si="17"/>
        <v>38062</v>
      </c>
      <c r="U69" s="106">
        <f t="shared" si="17"/>
        <v>45276</v>
      </c>
      <c r="V69" s="106" t="str">
        <f t="shared" si="17"/>
        <v>8 Pints</v>
      </c>
      <c r="W69" s="106" t="str">
        <f t="shared" si="17"/>
        <v>N/A</v>
      </c>
      <c r="X69" s="106" t="str">
        <f t="shared" si="17"/>
        <v>N/A</v>
      </c>
      <c r="Y69" s="108" t="str">
        <f t="shared" si="17"/>
        <v>Drop Ship</v>
      </c>
      <c r="Z69" s="108">
        <f t="shared" si="17"/>
        <v>37914</v>
      </c>
      <c r="AA69" s="106" t="str">
        <f t="shared" si="17"/>
        <v>N/A</v>
      </c>
      <c r="AB69" s="108">
        <f t="shared" si="17"/>
        <v>0</v>
      </c>
      <c r="AC69" s="106">
        <f t="shared" si="17"/>
        <v>0</v>
      </c>
      <c r="AD69" s="106">
        <f t="shared" si="17"/>
        <v>0</v>
      </c>
    </row>
    <row r="70" spans="1:30" ht="12.75">
      <c r="A70" s="221">
        <v>67</v>
      </c>
      <c r="B70" s="111">
        <v>3</v>
      </c>
      <c r="C70" s="112" t="s">
        <v>140</v>
      </c>
      <c r="D70" s="112">
        <v>8</v>
      </c>
      <c r="E70" s="123" t="s">
        <v>279</v>
      </c>
      <c r="F70" s="141"/>
      <c r="G70" s="113" t="str">
        <f t="shared" si="14"/>
        <v>MT</v>
      </c>
      <c r="H70" s="123" t="str">
        <f t="shared" si="14"/>
        <v>Epoxy Ink White</v>
      </c>
      <c r="I70" s="111">
        <f t="shared" si="14"/>
        <v>0</v>
      </c>
      <c r="J70" s="106" t="str">
        <f t="shared" si="14"/>
        <v>GSFC Pending</v>
      </c>
      <c r="K70" s="160">
        <f t="shared" si="14"/>
        <v>0</v>
      </c>
      <c r="L70" s="160">
        <f t="shared" si="14"/>
        <v>0</v>
      </c>
      <c r="M70" s="160">
        <f t="shared" si="14"/>
        <v>0</v>
      </c>
      <c r="N70" s="107">
        <f t="shared" si="14"/>
        <v>0</v>
      </c>
      <c r="O70" s="106">
        <f t="shared" si="14"/>
        <v>0</v>
      </c>
      <c r="P70" s="108">
        <f t="shared" si="14"/>
        <v>0</v>
      </c>
      <c r="Q70" s="108">
        <f t="shared" si="14"/>
        <v>0</v>
      </c>
      <c r="R70" s="108">
        <f t="shared" si="14"/>
        <v>0</v>
      </c>
      <c r="S70" s="108">
        <f t="shared" si="14"/>
        <v>0</v>
      </c>
      <c r="T70" s="108">
        <f t="shared" si="17"/>
        <v>0</v>
      </c>
      <c r="U70" s="106">
        <f t="shared" si="17"/>
        <v>0</v>
      </c>
      <c r="V70" s="106">
        <f t="shared" si="17"/>
        <v>0</v>
      </c>
      <c r="W70" s="106">
        <f t="shared" si="17"/>
        <v>0</v>
      </c>
      <c r="X70" s="106">
        <f t="shared" si="17"/>
        <v>0</v>
      </c>
      <c r="Y70" s="108">
        <f t="shared" si="17"/>
        <v>0</v>
      </c>
      <c r="Z70" s="108">
        <f t="shared" si="17"/>
        <v>0</v>
      </c>
      <c r="AA70" s="106">
        <f t="shared" si="17"/>
        <v>0</v>
      </c>
      <c r="AB70" s="108">
        <f t="shared" si="17"/>
        <v>0</v>
      </c>
      <c r="AC70" s="106">
        <f t="shared" si="17"/>
        <v>0</v>
      </c>
      <c r="AD70" s="106">
        <f t="shared" si="17"/>
        <v>0</v>
      </c>
    </row>
    <row r="71" spans="1:30" ht="25.5">
      <c r="A71" s="4">
        <v>68</v>
      </c>
      <c r="B71" s="111">
        <v>3</v>
      </c>
      <c r="C71" s="112" t="s">
        <v>140</v>
      </c>
      <c r="D71" s="112">
        <v>9</v>
      </c>
      <c r="E71" s="123" t="s">
        <v>227</v>
      </c>
      <c r="F71" s="141"/>
      <c r="G71" s="113" t="str">
        <f t="shared" si="14"/>
        <v>MT</v>
      </c>
      <c r="H71" s="123" t="str">
        <f t="shared" si="14"/>
        <v>Corrosion Inhibiting Primer</v>
      </c>
      <c r="I71" s="111">
        <f t="shared" si="14"/>
        <v>0</v>
      </c>
      <c r="J71" s="106" t="str">
        <f t="shared" si="14"/>
        <v>GSFC Approved</v>
      </c>
      <c r="K71" s="160">
        <f t="shared" si="14"/>
        <v>0</v>
      </c>
      <c r="L71" s="160" t="str">
        <f aca="true" t="shared" si="20" ref="L71:M86">VLOOKUP($E71,PartsList,L$4,FALSE)</f>
        <v>OK to Procure Mat'l</v>
      </c>
      <c r="M71" s="160">
        <f t="shared" si="20"/>
        <v>38111</v>
      </c>
      <c r="N71" s="107" t="str">
        <f t="shared" si="14"/>
        <v>INFN to check if they have this material</v>
      </c>
      <c r="O71" s="106">
        <f t="shared" si="14"/>
        <v>0</v>
      </c>
      <c r="P71" s="108">
        <f t="shared" si="14"/>
        <v>0</v>
      </c>
      <c r="Q71" s="108">
        <f t="shared" si="14"/>
        <v>0</v>
      </c>
      <c r="R71" s="108">
        <f t="shared" si="14"/>
        <v>0</v>
      </c>
      <c r="S71" s="108" t="str">
        <f t="shared" si="14"/>
        <v>SLAC</v>
      </c>
      <c r="T71" s="108">
        <f t="shared" si="17"/>
        <v>38099</v>
      </c>
      <c r="U71" s="106" t="str">
        <f t="shared" si="17"/>
        <v>Credit Card</v>
      </c>
      <c r="V71" s="106" t="str">
        <f t="shared" si="17"/>
        <v>1 Gallon</v>
      </c>
      <c r="W71" s="106" t="str">
        <f t="shared" si="17"/>
        <v>?</v>
      </c>
      <c r="X71" s="106" t="str">
        <f t="shared" si="17"/>
        <v>?</v>
      </c>
      <c r="Y71" s="108" t="str">
        <f t="shared" si="17"/>
        <v>Drop Ship</v>
      </c>
      <c r="Z71" s="108">
        <f t="shared" si="17"/>
        <v>38273</v>
      </c>
      <c r="AA71" s="106" t="str">
        <f t="shared" si="17"/>
        <v>N/A</v>
      </c>
      <c r="AB71" s="108" t="str">
        <f t="shared" si="17"/>
        <v>?</v>
      </c>
      <c r="AC71" s="106">
        <f t="shared" si="17"/>
        <v>0</v>
      </c>
      <c r="AD71" s="106">
        <f t="shared" si="17"/>
        <v>0</v>
      </c>
    </row>
    <row r="72" spans="1:30" ht="25.5">
      <c r="A72" s="221">
        <v>69</v>
      </c>
      <c r="B72" s="102">
        <v>2</v>
      </c>
      <c r="C72" s="100" t="s">
        <v>28</v>
      </c>
      <c r="D72" s="102"/>
      <c r="E72" s="131" t="s">
        <v>142</v>
      </c>
      <c r="F72" s="140" t="str">
        <f>HYPERLINK("http://www-glast.slac.stanford.edu/documents/cyberdoc.asp?lat_search="&amp;RIGHT(E72,5)&amp;"&amp;frames=y","Dwg")</f>
        <v>Dwg</v>
      </c>
      <c r="G72" s="101" t="str">
        <f t="shared" si="14"/>
        <v>SA</v>
      </c>
      <c r="H72" s="100" t="str">
        <f t="shared" si="14"/>
        <v>Sidewall -Y Assembly</v>
      </c>
      <c r="I72" s="102">
        <f t="shared" si="14"/>
        <v>3</v>
      </c>
      <c r="J72" s="106" t="str">
        <f t="shared" si="14"/>
        <v>Signed-Off</v>
      </c>
      <c r="K72" s="160">
        <f t="shared" si="14"/>
        <v>38118</v>
      </c>
      <c r="L72" s="160" t="str">
        <f t="shared" si="20"/>
        <v>Hold Production</v>
      </c>
      <c r="M72" s="160">
        <f t="shared" si="20"/>
        <v>38125</v>
      </c>
      <c r="N72" s="107" t="str">
        <f t="shared" si="14"/>
        <v>Dwg rel; fab on hold pending procedure release</v>
      </c>
      <c r="O72" s="106" t="str">
        <f t="shared" si="14"/>
        <v>Yes</v>
      </c>
      <c r="P72" s="108">
        <f t="shared" si="14"/>
        <v>0</v>
      </c>
      <c r="Q72" s="108">
        <f t="shared" si="14"/>
        <v>0</v>
      </c>
      <c r="R72" s="108">
        <f t="shared" si="14"/>
        <v>0</v>
      </c>
      <c r="S72" s="108" t="str">
        <f t="shared" si="14"/>
        <v>INFN</v>
      </c>
      <c r="T72" s="108">
        <f t="shared" si="17"/>
        <v>0</v>
      </c>
      <c r="U72" s="106">
        <f t="shared" si="17"/>
        <v>0</v>
      </c>
      <c r="V72" s="106">
        <f t="shared" si="17"/>
        <v>0</v>
      </c>
      <c r="W72" s="106">
        <f t="shared" si="17"/>
        <v>0</v>
      </c>
      <c r="X72" s="106">
        <f t="shared" si="17"/>
        <v>0</v>
      </c>
      <c r="Y72" s="108">
        <f t="shared" si="17"/>
        <v>0</v>
      </c>
      <c r="Z72" s="108">
        <f t="shared" si="17"/>
        <v>0</v>
      </c>
      <c r="AA72" s="106">
        <f t="shared" si="17"/>
        <v>0</v>
      </c>
      <c r="AB72" s="108">
        <f t="shared" si="17"/>
        <v>0</v>
      </c>
      <c r="AC72" s="106">
        <f t="shared" si="17"/>
        <v>0</v>
      </c>
      <c r="AD72" s="106">
        <f t="shared" si="17"/>
        <v>0</v>
      </c>
    </row>
    <row r="73" spans="1:30" ht="12.75">
      <c r="A73" s="4">
        <v>70</v>
      </c>
      <c r="B73" s="111">
        <v>3</v>
      </c>
      <c r="C73" s="112" t="s">
        <v>142</v>
      </c>
      <c r="D73" s="112">
        <v>1</v>
      </c>
      <c r="E73" s="123" t="s">
        <v>141</v>
      </c>
      <c r="F73" s="141" t="str">
        <f>HYPERLINK("http://www-glast.slac.stanford.edu/documents/cyberdoc.asp?lat_search="&amp;RIGHT(E73,5)&amp;"&amp;frames=y","Dwg")</f>
        <v>Dwg</v>
      </c>
      <c r="G73" s="113" t="str">
        <f t="shared" si="14"/>
        <v>PF</v>
      </c>
      <c r="H73" s="123" t="str">
        <f t="shared" si="14"/>
        <v>Sidewall -Y Fabrication </v>
      </c>
      <c r="I73" s="111">
        <f t="shared" si="14"/>
        <v>6</v>
      </c>
      <c r="J73" s="106" t="str">
        <f t="shared" si="14"/>
        <v>Signed-Off</v>
      </c>
      <c r="K73" s="160">
        <f t="shared" si="14"/>
        <v>38188</v>
      </c>
      <c r="L73" s="160" t="str">
        <f t="shared" si="20"/>
        <v>Hold Production</v>
      </c>
      <c r="M73" s="160">
        <f t="shared" si="20"/>
        <v>38190</v>
      </c>
      <c r="N73" s="107" t="str">
        <f t="shared" si="14"/>
        <v>Dwg approved, but procedure still not released</v>
      </c>
      <c r="O73" s="106" t="str">
        <f t="shared" si="14"/>
        <v>Yes</v>
      </c>
      <c r="P73" s="108">
        <f t="shared" si="14"/>
        <v>0</v>
      </c>
      <c r="Q73" s="108">
        <f t="shared" si="14"/>
        <v>0</v>
      </c>
      <c r="R73" s="108">
        <f t="shared" si="14"/>
        <v>0</v>
      </c>
      <c r="S73" s="108" t="str">
        <f t="shared" si="14"/>
        <v>INFN</v>
      </c>
      <c r="T73" s="108">
        <f t="shared" si="17"/>
        <v>0</v>
      </c>
      <c r="U73" s="106">
        <f t="shared" si="17"/>
        <v>0</v>
      </c>
      <c r="V73" s="106">
        <f t="shared" si="17"/>
        <v>0</v>
      </c>
      <c r="W73" s="106">
        <f t="shared" si="17"/>
        <v>0</v>
      </c>
      <c r="X73" s="106">
        <f t="shared" si="17"/>
        <v>0</v>
      </c>
      <c r="Y73" s="108">
        <f t="shared" si="17"/>
        <v>0</v>
      </c>
      <c r="Z73" s="108">
        <f t="shared" si="17"/>
        <v>0</v>
      </c>
      <c r="AA73" s="106">
        <f t="shared" si="17"/>
        <v>0</v>
      </c>
      <c r="AB73" s="108">
        <f t="shared" si="17"/>
        <v>0</v>
      </c>
      <c r="AC73" s="106">
        <f t="shared" si="17"/>
        <v>0</v>
      </c>
      <c r="AD73" s="106">
        <f t="shared" si="17"/>
        <v>0</v>
      </c>
    </row>
    <row r="74" spans="1:30" ht="12.75">
      <c r="A74" s="221">
        <v>71</v>
      </c>
      <c r="B74" s="111">
        <v>3</v>
      </c>
      <c r="C74" s="112" t="s">
        <v>142</v>
      </c>
      <c r="D74" s="112">
        <v>2</v>
      </c>
      <c r="E74" s="123" t="s">
        <v>139</v>
      </c>
      <c r="F74" s="141" t="str">
        <f>HYPERLINK("http://www-glast.slac.stanford.edu/documents/cyberdoc.asp?lat_search="&amp;RIGHT(E74,5)&amp;"&amp;frames=y","Dwg")</f>
        <v>Dwg</v>
      </c>
      <c r="G74" s="113" t="str">
        <f aca="true" t="shared" si="21" ref="G74:AD74">VLOOKUP($E74,PartsList,G$4,FALSE)</f>
        <v>PF</v>
      </c>
      <c r="H74" s="123" t="str">
        <f t="shared" si="21"/>
        <v>Sidewall Washer 4mm</v>
      </c>
      <c r="I74" s="111">
        <f t="shared" si="21"/>
        <v>2</v>
      </c>
      <c r="J74" s="106" t="str">
        <f t="shared" si="21"/>
        <v>Signed-Off</v>
      </c>
      <c r="K74" s="160">
        <f t="shared" si="21"/>
        <v>38113</v>
      </c>
      <c r="L74" s="160" t="str">
        <f t="shared" si="20"/>
        <v>Auth for Flight Prod</v>
      </c>
      <c r="M74" s="160">
        <f t="shared" si="20"/>
        <v>38114</v>
      </c>
      <c r="N74" s="107">
        <f t="shared" si="21"/>
        <v>0</v>
      </c>
      <c r="O74" s="106" t="str">
        <f t="shared" si="21"/>
        <v>Yes</v>
      </c>
      <c r="P74" s="108">
        <f t="shared" si="21"/>
        <v>0</v>
      </c>
      <c r="Q74" s="108">
        <f t="shared" si="21"/>
        <v>0</v>
      </c>
      <c r="R74" s="108">
        <f t="shared" si="21"/>
        <v>0</v>
      </c>
      <c r="S74" s="108" t="str">
        <f t="shared" si="14"/>
        <v>SLAC</v>
      </c>
      <c r="T74" s="108">
        <f t="shared" si="21"/>
        <v>38077</v>
      </c>
      <c r="U74" s="106">
        <f t="shared" si="21"/>
        <v>45155</v>
      </c>
      <c r="V74" s="106">
        <f t="shared" si="21"/>
        <v>500</v>
      </c>
      <c r="W74" s="106">
        <f t="shared" si="21"/>
        <v>0</v>
      </c>
      <c r="X74" s="106">
        <f t="shared" si="21"/>
        <v>0</v>
      </c>
      <c r="Y74" s="108">
        <f t="shared" si="21"/>
        <v>0</v>
      </c>
      <c r="Z74" s="108">
        <f t="shared" si="21"/>
        <v>0</v>
      </c>
      <c r="AA74" s="106">
        <f t="shared" si="21"/>
        <v>0</v>
      </c>
      <c r="AB74" s="108">
        <f t="shared" si="21"/>
        <v>0</v>
      </c>
      <c r="AC74" s="106">
        <f t="shared" si="21"/>
        <v>0</v>
      </c>
      <c r="AD74" s="106">
        <f t="shared" si="21"/>
        <v>0</v>
      </c>
    </row>
    <row r="75" spans="1:30" ht="12.75">
      <c r="A75" s="4">
        <v>72</v>
      </c>
      <c r="B75" s="111">
        <v>3</v>
      </c>
      <c r="C75" s="112" t="s">
        <v>142</v>
      </c>
      <c r="D75" s="112">
        <v>3</v>
      </c>
      <c r="E75" s="123" t="s">
        <v>137</v>
      </c>
      <c r="F75" s="141" t="str">
        <f>HYPERLINK("http://www-glast.slac.stanford.edu/documents/cyberdoc.asp?lat_search="&amp;RIGHT(E75,5)&amp;"&amp;frames=y","Dwg")</f>
        <v>Dwg</v>
      </c>
      <c r="G75" s="113" t="str">
        <f t="shared" si="14"/>
        <v>PF</v>
      </c>
      <c r="H75" s="123" t="str">
        <f t="shared" si="14"/>
        <v>Sidewall Washer 2.5mm</v>
      </c>
      <c r="I75" s="111">
        <f t="shared" si="14"/>
        <v>2</v>
      </c>
      <c r="J75" s="106" t="str">
        <f t="shared" si="14"/>
        <v>Signed-Off</v>
      </c>
      <c r="K75" s="160">
        <f t="shared" si="14"/>
        <v>38111</v>
      </c>
      <c r="L75" s="160" t="str">
        <f t="shared" si="20"/>
        <v>Auth for Flight Prod</v>
      </c>
      <c r="M75" s="160">
        <f t="shared" si="20"/>
        <v>38114</v>
      </c>
      <c r="N75" s="107">
        <f t="shared" si="14"/>
        <v>0</v>
      </c>
      <c r="O75" s="106" t="str">
        <f t="shared" si="14"/>
        <v>Yes</v>
      </c>
      <c r="P75" s="108">
        <f t="shared" si="14"/>
        <v>0</v>
      </c>
      <c r="Q75" s="108">
        <f t="shared" si="14"/>
        <v>0</v>
      </c>
      <c r="R75" s="108">
        <f t="shared" si="14"/>
        <v>0</v>
      </c>
      <c r="S75" s="108" t="str">
        <f t="shared" si="14"/>
        <v>SLAC</v>
      </c>
      <c r="T75" s="108">
        <f t="shared" si="17"/>
        <v>38077</v>
      </c>
      <c r="U75" s="106">
        <f t="shared" si="17"/>
        <v>45155</v>
      </c>
      <c r="V75" s="106">
        <f t="shared" si="17"/>
        <v>600</v>
      </c>
      <c r="W75" s="106">
        <f t="shared" si="17"/>
        <v>0</v>
      </c>
      <c r="X75" s="106">
        <f t="shared" si="17"/>
        <v>0</v>
      </c>
      <c r="Y75" s="108">
        <f t="shared" si="17"/>
        <v>0</v>
      </c>
      <c r="Z75" s="108">
        <f t="shared" si="17"/>
        <v>0</v>
      </c>
      <c r="AA75" s="106">
        <f t="shared" si="17"/>
        <v>0</v>
      </c>
      <c r="AB75" s="108">
        <f t="shared" si="17"/>
        <v>0</v>
      </c>
      <c r="AC75" s="106">
        <f t="shared" si="17"/>
        <v>0</v>
      </c>
      <c r="AD75" s="106">
        <f t="shared" si="17"/>
        <v>0</v>
      </c>
    </row>
    <row r="76" spans="1:30" ht="12.75">
      <c r="A76" s="221">
        <v>73</v>
      </c>
      <c r="B76" s="111">
        <v>3</v>
      </c>
      <c r="C76" s="112" t="s">
        <v>142</v>
      </c>
      <c r="D76" s="112">
        <v>4</v>
      </c>
      <c r="E76" s="123" t="s">
        <v>226</v>
      </c>
      <c r="F76" s="141"/>
      <c r="G76" s="113" t="str">
        <f aca="true" t="shared" si="22" ref="G76:K81">VLOOKUP($E76,PartsList,G$4,FALSE)</f>
        <v>MT</v>
      </c>
      <c r="H76" s="123" t="str">
        <f t="shared" si="22"/>
        <v>Structural Adhesive</v>
      </c>
      <c r="I76" s="111">
        <f t="shared" si="22"/>
        <v>0</v>
      </c>
      <c r="J76" s="106" t="str">
        <f t="shared" si="22"/>
        <v>GSFC Approved</v>
      </c>
      <c r="K76" s="160">
        <f t="shared" si="22"/>
        <v>0</v>
      </c>
      <c r="L76" s="160" t="str">
        <f t="shared" si="20"/>
        <v>OK to Procure Mat'l</v>
      </c>
      <c r="M76" s="160">
        <f t="shared" si="20"/>
        <v>0</v>
      </c>
      <c r="N76" s="107">
        <f aca="true" t="shared" si="23" ref="N76:R81">VLOOKUP($E76,PartsList,N$4,FALSE)</f>
        <v>0</v>
      </c>
      <c r="O76" s="106">
        <f t="shared" si="23"/>
        <v>0</v>
      </c>
      <c r="P76" s="108">
        <f t="shared" si="23"/>
        <v>0</v>
      </c>
      <c r="Q76" s="108">
        <f t="shared" si="23"/>
        <v>0</v>
      </c>
      <c r="R76" s="108">
        <f t="shared" si="23"/>
        <v>0</v>
      </c>
      <c r="S76" s="108">
        <f aca="true" t="shared" si="24" ref="S76:Y81">VLOOKUP($E76,PartsList,S$4,FALSE)</f>
        <v>0</v>
      </c>
      <c r="T76" s="108">
        <f t="shared" si="24"/>
        <v>0</v>
      </c>
      <c r="U76" s="106">
        <f t="shared" si="24"/>
        <v>0</v>
      </c>
      <c r="V76" s="106">
        <f t="shared" si="24"/>
        <v>0</v>
      </c>
      <c r="W76" s="106">
        <f t="shared" si="24"/>
        <v>0</v>
      </c>
      <c r="X76" s="106">
        <f t="shared" si="24"/>
        <v>0</v>
      </c>
      <c r="Y76" s="108">
        <f t="shared" si="24"/>
        <v>0</v>
      </c>
      <c r="Z76" s="108">
        <f aca="true" t="shared" si="25" ref="Z76:AD81">VLOOKUP($E76,PartsList,Z$4,FALSE)</f>
        <v>0</v>
      </c>
      <c r="AA76" s="106">
        <f t="shared" si="25"/>
        <v>0</v>
      </c>
      <c r="AB76" s="108">
        <f t="shared" si="25"/>
        <v>0</v>
      </c>
      <c r="AC76" s="106">
        <f t="shared" si="25"/>
        <v>0</v>
      </c>
      <c r="AD76" s="106">
        <f t="shared" si="25"/>
        <v>0</v>
      </c>
    </row>
    <row r="77" spans="1:30" ht="12.75">
      <c r="A77" s="4">
        <v>74</v>
      </c>
      <c r="B77" s="111">
        <v>3</v>
      </c>
      <c r="C77" s="112" t="s">
        <v>142</v>
      </c>
      <c r="D77" s="112">
        <v>5</v>
      </c>
      <c r="E77" s="123" t="s">
        <v>261</v>
      </c>
      <c r="F77" s="141"/>
      <c r="G77" s="113" t="str">
        <f t="shared" si="22"/>
        <v>MT</v>
      </c>
      <c r="H77" s="123" t="str">
        <f t="shared" si="22"/>
        <v>Glass Beads .005"-.007" </v>
      </c>
      <c r="I77" s="111">
        <f t="shared" si="22"/>
        <v>0</v>
      </c>
      <c r="J77" s="106" t="str">
        <f t="shared" si="22"/>
        <v>GSFC Approved</v>
      </c>
      <c r="K77" s="160">
        <f t="shared" si="22"/>
        <v>0</v>
      </c>
      <c r="L77" s="160" t="str">
        <f t="shared" si="20"/>
        <v>OK to Procure Mat'l</v>
      </c>
      <c r="M77" s="160">
        <f t="shared" si="20"/>
        <v>0</v>
      </c>
      <c r="N77" s="107">
        <f t="shared" si="23"/>
        <v>0</v>
      </c>
      <c r="O77" s="106">
        <f t="shared" si="23"/>
        <v>0</v>
      </c>
      <c r="P77" s="108">
        <f t="shared" si="23"/>
        <v>0</v>
      </c>
      <c r="Q77" s="108">
        <f t="shared" si="23"/>
        <v>0</v>
      </c>
      <c r="R77" s="108">
        <f t="shared" si="23"/>
        <v>0</v>
      </c>
      <c r="S77" s="108" t="str">
        <f t="shared" si="24"/>
        <v>SLAC</v>
      </c>
      <c r="T77" s="108">
        <f t="shared" si="24"/>
        <v>0</v>
      </c>
      <c r="U77" s="106">
        <f t="shared" si="24"/>
        <v>0</v>
      </c>
      <c r="V77" s="106">
        <f t="shared" si="24"/>
        <v>0</v>
      </c>
      <c r="W77" s="106">
        <f t="shared" si="24"/>
        <v>0</v>
      </c>
      <c r="X77" s="106">
        <f t="shared" si="24"/>
        <v>0</v>
      </c>
      <c r="Y77" s="108">
        <f t="shared" si="24"/>
        <v>0</v>
      </c>
      <c r="Z77" s="108">
        <f t="shared" si="25"/>
        <v>0</v>
      </c>
      <c r="AA77" s="106">
        <f t="shared" si="25"/>
        <v>0</v>
      </c>
      <c r="AB77" s="108">
        <f t="shared" si="25"/>
        <v>0</v>
      </c>
      <c r="AC77" s="106">
        <f t="shared" si="25"/>
        <v>0</v>
      </c>
      <c r="AD77" s="106">
        <f t="shared" si="25"/>
        <v>0</v>
      </c>
    </row>
    <row r="78" spans="1:30" ht="12.75">
      <c r="A78" s="221">
        <v>75</v>
      </c>
      <c r="B78" s="111">
        <v>3</v>
      </c>
      <c r="C78" s="112" t="s">
        <v>142</v>
      </c>
      <c r="D78" s="112">
        <v>6</v>
      </c>
      <c r="E78" s="123" t="s">
        <v>241</v>
      </c>
      <c r="F78" s="141"/>
      <c r="G78" s="113" t="str">
        <f t="shared" si="22"/>
        <v>MT</v>
      </c>
      <c r="H78" s="123" t="str">
        <f t="shared" si="22"/>
        <v>Black Polyurethane Paint</v>
      </c>
      <c r="I78" s="111">
        <f t="shared" si="22"/>
        <v>0</v>
      </c>
      <c r="J78" s="106" t="str">
        <f t="shared" si="22"/>
        <v>GSFC Approved</v>
      </c>
      <c r="K78" s="160">
        <f t="shared" si="22"/>
        <v>0</v>
      </c>
      <c r="L78" s="160" t="str">
        <f t="shared" si="20"/>
        <v>OK to Procure Mat'l</v>
      </c>
      <c r="M78" s="160">
        <f t="shared" si="20"/>
        <v>0</v>
      </c>
      <c r="N78" s="107">
        <f t="shared" si="23"/>
        <v>0</v>
      </c>
      <c r="O78" s="106">
        <f t="shared" si="23"/>
        <v>0</v>
      </c>
      <c r="P78" s="108">
        <f t="shared" si="23"/>
        <v>0</v>
      </c>
      <c r="Q78" s="108">
        <f t="shared" si="23"/>
        <v>0</v>
      </c>
      <c r="R78" s="108">
        <f t="shared" si="23"/>
        <v>0</v>
      </c>
      <c r="S78" s="108" t="str">
        <f t="shared" si="24"/>
        <v>SLAC</v>
      </c>
      <c r="T78" s="108">
        <f t="shared" si="24"/>
        <v>38062</v>
      </c>
      <c r="U78" s="106">
        <f t="shared" si="24"/>
        <v>45276</v>
      </c>
      <c r="V78" s="106" t="str">
        <f t="shared" si="24"/>
        <v>8 Pints</v>
      </c>
      <c r="W78" s="106" t="str">
        <f t="shared" si="24"/>
        <v>N/A</v>
      </c>
      <c r="X78" s="106" t="str">
        <f t="shared" si="24"/>
        <v>N/A</v>
      </c>
      <c r="Y78" s="108" t="str">
        <f t="shared" si="24"/>
        <v>Drop Ship</v>
      </c>
      <c r="Z78" s="108">
        <f t="shared" si="25"/>
        <v>37914</v>
      </c>
      <c r="AA78" s="106" t="str">
        <f t="shared" si="25"/>
        <v>N/A</v>
      </c>
      <c r="AB78" s="108">
        <f t="shared" si="25"/>
        <v>0</v>
      </c>
      <c r="AC78" s="106">
        <f t="shared" si="25"/>
        <v>0</v>
      </c>
      <c r="AD78" s="106">
        <f t="shared" si="25"/>
        <v>0</v>
      </c>
    </row>
    <row r="79" spans="1:30" ht="12.75">
      <c r="A79" s="4">
        <v>76</v>
      </c>
      <c r="B79" s="111">
        <v>3</v>
      </c>
      <c r="C79" s="112" t="s">
        <v>142</v>
      </c>
      <c r="D79" s="112">
        <v>7</v>
      </c>
      <c r="E79" s="123" t="s">
        <v>250</v>
      </c>
      <c r="F79" s="141"/>
      <c r="G79" s="113" t="str">
        <f t="shared" si="22"/>
        <v>MT</v>
      </c>
      <c r="H79" s="123" t="str">
        <f t="shared" si="22"/>
        <v>Primer for Z 306 Paint</v>
      </c>
      <c r="I79" s="111">
        <f t="shared" si="22"/>
        <v>0</v>
      </c>
      <c r="J79" s="106" t="str">
        <f t="shared" si="22"/>
        <v>GSFC Approved</v>
      </c>
      <c r="K79" s="160">
        <f t="shared" si="22"/>
        <v>0</v>
      </c>
      <c r="L79" s="160" t="str">
        <f t="shared" si="20"/>
        <v>OK to Procure Mat'l</v>
      </c>
      <c r="M79" s="160">
        <f t="shared" si="20"/>
        <v>0</v>
      </c>
      <c r="N79" s="107">
        <f t="shared" si="23"/>
        <v>0</v>
      </c>
      <c r="O79" s="106">
        <f t="shared" si="23"/>
        <v>0</v>
      </c>
      <c r="P79" s="108">
        <f t="shared" si="23"/>
        <v>0</v>
      </c>
      <c r="Q79" s="108">
        <f t="shared" si="23"/>
        <v>0</v>
      </c>
      <c r="R79" s="108">
        <f t="shared" si="23"/>
        <v>0</v>
      </c>
      <c r="S79" s="108" t="str">
        <f t="shared" si="24"/>
        <v>SLAC</v>
      </c>
      <c r="T79" s="108">
        <f t="shared" si="24"/>
        <v>38062</v>
      </c>
      <c r="U79" s="106">
        <f t="shared" si="24"/>
        <v>45276</v>
      </c>
      <c r="V79" s="106" t="str">
        <f t="shared" si="24"/>
        <v>8 Pints</v>
      </c>
      <c r="W79" s="106" t="str">
        <f t="shared" si="24"/>
        <v>N/A</v>
      </c>
      <c r="X79" s="106" t="str">
        <f t="shared" si="24"/>
        <v>N/A</v>
      </c>
      <c r="Y79" s="108" t="str">
        <f t="shared" si="24"/>
        <v>Drop Ship</v>
      </c>
      <c r="Z79" s="108">
        <f t="shared" si="25"/>
        <v>37914</v>
      </c>
      <c r="AA79" s="106" t="str">
        <f t="shared" si="25"/>
        <v>N/A</v>
      </c>
      <c r="AB79" s="108">
        <f t="shared" si="25"/>
        <v>0</v>
      </c>
      <c r="AC79" s="106">
        <f t="shared" si="25"/>
        <v>0</v>
      </c>
      <c r="AD79" s="106">
        <f t="shared" si="25"/>
        <v>0</v>
      </c>
    </row>
    <row r="80" spans="1:30" ht="12.75">
      <c r="A80" s="221">
        <v>77</v>
      </c>
      <c r="B80" s="111">
        <v>3</v>
      </c>
      <c r="C80" s="112" t="s">
        <v>142</v>
      </c>
      <c r="D80" s="112">
        <v>8</v>
      </c>
      <c r="E80" s="123" t="s">
        <v>279</v>
      </c>
      <c r="F80" s="141"/>
      <c r="G80" s="113" t="str">
        <f t="shared" si="22"/>
        <v>MT</v>
      </c>
      <c r="H80" s="123" t="str">
        <f t="shared" si="22"/>
        <v>Epoxy Ink White</v>
      </c>
      <c r="I80" s="111">
        <f t="shared" si="22"/>
        <v>0</v>
      </c>
      <c r="J80" s="106" t="str">
        <f t="shared" si="22"/>
        <v>GSFC Pending</v>
      </c>
      <c r="K80" s="160">
        <f t="shared" si="22"/>
        <v>0</v>
      </c>
      <c r="L80" s="160">
        <f t="shared" si="20"/>
        <v>0</v>
      </c>
      <c r="M80" s="160">
        <f t="shared" si="20"/>
        <v>0</v>
      </c>
      <c r="N80" s="107">
        <f t="shared" si="23"/>
        <v>0</v>
      </c>
      <c r="O80" s="106">
        <f t="shared" si="23"/>
        <v>0</v>
      </c>
      <c r="P80" s="108">
        <f t="shared" si="23"/>
        <v>0</v>
      </c>
      <c r="Q80" s="108">
        <f t="shared" si="23"/>
        <v>0</v>
      </c>
      <c r="R80" s="108">
        <f t="shared" si="23"/>
        <v>0</v>
      </c>
      <c r="S80" s="108">
        <f t="shared" si="24"/>
        <v>0</v>
      </c>
      <c r="T80" s="108">
        <f t="shared" si="24"/>
        <v>0</v>
      </c>
      <c r="U80" s="106">
        <f t="shared" si="24"/>
        <v>0</v>
      </c>
      <c r="V80" s="106">
        <f t="shared" si="24"/>
        <v>0</v>
      </c>
      <c r="W80" s="106">
        <f t="shared" si="24"/>
        <v>0</v>
      </c>
      <c r="X80" s="106">
        <f t="shared" si="24"/>
        <v>0</v>
      </c>
      <c r="Y80" s="108">
        <f t="shared" si="24"/>
        <v>0</v>
      </c>
      <c r="Z80" s="108">
        <f t="shared" si="25"/>
        <v>0</v>
      </c>
      <c r="AA80" s="106">
        <f t="shared" si="25"/>
        <v>0</v>
      </c>
      <c r="AB80" s="108">
        <f t="shared" si="25"/>
        <v>0</v>
      </c>
      <c r="AC80" s="106">
        <f t="shared" si="25"/>
        <v>0</v>
      </c>
      <c r="AD80" s="106">
        <f t="shared" si="25"/>
        <v>0</v>
      </c>
    </row>
    <row r="81" spans="1:30" ht="25.5">
      <c r="A81" s="4">
        <v>78</v>
      </c>
      <c r="B81" s="111">
        <v>3</v>
      </c>
      <c r="C81" s="112" t="s">
        <v>142</v>
      </c>
      <c r="D81" s="112">
        <v>9</v>
      </c>
      <c r="E81" s="123" t="s">
        <v>227</v>
      </c>
      <c r="F81" s="141"/>
      <c r="G81" s="113" t="str">
        <f t="shared" si="22"/>
        <v>MT</v>
      </c>
      <c r="H81" s="123" t="str">
        <f t="shared" si="22"/>
        <v>Corrosion Inhibiting Primer</v>
      </c>
      <c r="I81" s="111">
        <f t="shared" si="22"/>
        <v>0</v>
      </c>
      <c r="J81" s="106" t="str">
        <f t="shared" si="22"/>
        <v>GSFC Approved</v>
      </c>
      <c r="K81" s="160">
        <f t="shared" si="22"/>
        <v>0</v>
      </c>
      <c r="L81" s="160" t="str">
        <f t="shared" si="20"/>
        <v>OK to Procure Mat'l</v>
      </c>
      <c r="M81" s="160">
        <f t="shared" si="20"/>
        <v>38111</v>
      </c>
      <c r="N81" s="107" t="str">
        <f t="shared" si="23"/>
        <v>INFN to check if they have this material</v>
      </c>
      <c r="O81" s="106">
        <f t="shared" si="23"/>
        <v>0</v>
      </c>
      <c r="P81" s="108">
        <f t="shared" si="23"/>
        <v>0</v>
      </c>
      <c r="Q81" s="108">
        <f t="shared" si="23"/>
        <v>0</v>
      </c>
      <c r="R81" s="108">
        <f t="shared" si="23"/>
        <v>0</v>
      </c>
      <c r="S81" s="108" t="str">
        <f t="shared" si="24"/>
        <v>SLAC</v>
      </c>
      <c r="T81" s="108">
        <f t="shared" si="24"/>
        <v>38099</v>
      </c>
      <c r="U81" s="106" t="str">
        <f t="shared" si="24"/>
        <v>Credit Card</v>
      </c>
      <c r="V81" s="106" t="str">
        <f t="shared" si="24"/>
        <v>1 Gallon</v>
      </c>
      <c r="W81" s="106" t="str">
        <f t="shared" si="24"/>
        <v>?</v>
      </c>
      <c r="X81" s="106" t="str">
        <f t="shared" si="24"/>
        <v>?</v>
      </c>
      <c r="Y81" s="108" t="str">
        <f t="shared" si="24"/>
        <v>Drop Ship</v>
      </c>
      <c r="Z81" s="108">
        <f t="shared" si="25"/>
        <v>38273</v>
      </c>
      <c r="AA81" s="106" t="str">
        <f t="shared" si="25"/>
        <v>N/A</v>
      </c>
      <c r="AB81" s="108" t="str">
        <f t="shared" si="25"/>
        <v>?</v>
      </c>
      <c r="AC81" s="106">
        <f t="shared" si="25"/>
        <v>0</v>
      </c>
      <c r="AD81" s="106">
        <f t="shared" si="25"/>
        <v>0</v>
      </c>
    </row>
    <row r="82" spans="1:30" ht="25.5">
      <c r="A82" s="221">
        <v>79</v>
      </c>
      <c r="B82" s="102">
        <v>2</v>
      </c>
      <c r="C82" s="100" t="s">
        <v>28</v>
      </c>
      <c r="D82" s="102"/>
      <c r="E82" s="131" t="s">
        <v>134</v>
      </c>
      <c r="F82" s="140" t="str">
        <f>HYPERLINK("http://www-glast.slac.stanford.edu/documents/cyberdoc.asp?lat_search="&amp;RIGHT(E82,5)&amp;"&amp;frames=y","Dwg")</f>
        <v>Dwg</v>
      </c>
      <c r="G82" s="101" t="str">
        <f aca="true" t="shared" si="26" ref="G82:R83">VLOOKUP($E82,PartsList,G$4,FALSE)</f>
        <v>SA</v>
      </c>
      <c r="H82" s="100" t="str">
        <f t="shared" si="26"/>
        <v>Sidewall +Y Assembly</v>
      </c>
      <c r="I82" s="102">
        <v>3</v>
      </c>
      <c r="J82" s="106" t="str">
        <f t="shared" si="26"/>
        <v>Signed-Off</v>
      </c>
      <c r="K82" s="160">
        <f t="shared" si="26"/>
        <v>38118</v>
      </c>
      <c r="L82" s="160" t="str">
        <f t="shared" si="20"/>
        <v>Hold Production</v>
      </c>
      <c r="M82" s="160">
        <f t="shared" si="20"/>
        <v>38125</v>
      </c>
      <c r="N82" s="107" t="str">
        <f t="shared" si="26"/>
        <v>Dwg rel; fab on hold pending procedure release</v>
      </c>
      <c r="O82" s="106" t="str">
        <f t="shared" si="26"/>
        <v>Yes</v>
      </c>
      <c r="P82" s="108">
        <f t="shared" si="26"/>
        <v>0</v>
      </c>
      <c r="Q82" s="108">
        <f t="shared" si="26"/>
        <v>0</v>
      </c>
      <c r="R82" s="108">
        <f t="shared" si="26"/>
        <v>0</v>
      </c>
      <c r="S82" s="108" t="str">
        <f aca="true" t="shared" si="27" ref="S82:S91">VLOOKUP($E82,PartsList,S$4,FALSE)</f>
        <v>INFN</v>
      </c>
      <c r="T82" s="108">
        <f aca="true" t="shared" si="28" ref="T82:AD83">VLOOKUP($E82,PartsList,T$4,FALSE)</f>
        <v>0</v>
      </c>
      <c r="U82" s="106">
        <f t="shared" si="28"/>
        <v>0</v>
      </c>
      <c r="V82" s="106">
        <f t="shared" si="28"/>
        <v>0</v>
      </c>
      <c r="W82" s="106">
        <f t="shared" si="28"/>
        <v>0</v>
      </c>
      <c r="X82" s="106">
        <f t="shared" si="28"/>
        <v>0</v>
      </c>
      <c r="Y82" s="108">
        <f t="shared" si="28"/>
        <v>0</v>
      </c>
      <c r="Z82" s="108">
        <f t="shared" si="28"/>
        <v>0</v>
      </c>
      <c r="AA82" s="106">
        <f t="shared" si="28"/>
        <v>0</v>
      </c>
      <c r="AB82" s="108">
        <f t="shared" si="28"/>
        <v>0</v>
      </c>
      <c r="AC82" s="106">
        <f t="shared" si="28"/>
        <v>0</v>
      </c>
      <c r="AD82" s="106">
        <f t="shared" si="28"/>
        <v>0</v>
      </c>
    </row>
    <row r="83" spans="1:30" ht="12.75">
      <c r="A83" s="4">
        <v>80</v>
      </c>
      <c r="B83" s="111">
        <v>3</v>
      </c>
      <c r="C83" s="112" t="s">
        <v>134</v>
      </c>
      <c r="D83" s="112">
        <v>1</v>
      </c>
      <c r="E83" s="123" t="s">
        <v>143</v>
      </c>
      <c r="F83" s="141" t="str">
        <f>HYPERLINK("http://www-glast.slac.stanford.edu/documents/cyberdoc.asp?lat_search="&amp;RIGHT(E83,5)&amp;"&amp;frames=y","Dwg")</f>
        <v>Dwg</v>
      </c>
      <c r="G83" s="113" t="str">
        <f t="shared" si="26"/>
        <v>PF</v>
      </c>
      <c r="H83" s="123" t="str">
        <f t="shared" si="26"/>
        <v>Sidewall +Y Fabrication </v>
      </c>
      <c r="I83" s="111">
        <f t="shared" si="26"/>
        <v>6</v>
      </c>
      <c r="J83" s="106" t="str">
        <f t="shared" si="26"/>
        <v>Signed-Off</v>
      </c>
      <c r="K83" s="160">
        <f t="shared" si="26"/>
        <v>38188</v>
      </c>
      <c r="L83" s="160" t="str">
        <f t="shared" si="20"/>
        <v>Hold Production</v>
      </c>
      <c r="M83" s="160">
        <f t="shared" si="20"/>
        <v>38190</v>
      </c>
      <c r="N83" s="107" t="str">
        <f t="shared" si="26"/>
        <v>Dwg approved, but procedure still not released</v>
      </c>
      <c r="O83" s="106" t="str">
        <f t="shared" si="26"/>
        <v>Yes</v>
      </c>
      <c r="P83" s="108">
        <f t="shared" si="26"/>
        <v>0</v>
      </c>
      <c r="Q83" s="108">
        <f t="shared" si="26"/>
        <v>0</v>
      </c>
      <c r="R83" s="108">
        <f t="shared" si="26"/>
        <v>0</v>
      </c>
      <c r="S83" s="108" t="str">
        <f t="shared" si="27"/>
        <v>INFN</v>
      </c>
      <c r="T83" s="108">
        <f t="shared" si="28"/>
        <v>0</v>
      </c>
      <c r="U83" s="106">
        <f t="shared" si="28"/>
        <v>0</v>
      </c>
      <c r="V83" s="106">
        <f t="shared" si="28"/>
        <v>0</v>
      </c>
      <c r="W83" s="106">
        <f t="shared" si="28"/>
        <v>0</v>
      </c>
      <c r="X83" s="106">
        <f t="shared" si="28"/>
        <v>0</v>
      </c>
      <c r="Y83" s="108">
        <f t="shared" si="28"/>
        <v>0</v>
      </c>
      <c r="Z83" s="108">
        <f t="shared" si="28"/>
        <v>0</v>
      </c>
      <c r="AA83" s="106">
        <f t="shared" si="28"/>
        <v>0</v>
      </c>
      <c r="AB83" s="108">
        <f t="shared" si="28"/>
        <v>0</v>
      </c>
      <c r="AC83" s="106">
        <f t="shared" si="28"/>
        <v>0</v>
      </c>
      <c r="AD83" s="106">
        <f t="shared" si="28"/>
        <v>0</v>
      </c>
    </row>
    <row r="84" spans="1:30" ht="12.75">
      <c r="A84" s="221">
        <v>81</v>
      </c>
      <c r="B84" s="111">
        <v>3</v>
      </c>
      <c r="C84" s="112" t="s">
        <v>134</v>
      </c>
      <c r="D84" s="112">
        <v>2</v>
      </c>
      <c r="E84" s="123" t="s">
        <v>139</v>
      </c>
      <c r="F84" s="141" t="str">
        <f>HYPERLINK("http://www-glast.slac.stanford.edu/documents/cyberdoc.asp?lat_search="&amp;RIGHT(E84,5)&amp;"&amp;frames=y","Dwg")</f>
        <v>Dwg</v>
      </c>
      <c r="G84" s="113" t="str">
        <f aca="true" t="shared" si="29" ref="G84:AD84">VLOOKUP($E84,PartsList,G$4,FALSE)</f>
        <v>PF</v>
      </c>
      <c r="H84" s="123" t="str">
        <f t="shared" si="29"/>
        <v>Sidewall Washer 4mm</v>
      </c>
      <c r="I84" s="111">
        <f t="shared" si="29"/>
        <v>2</v>
      </c>
      <c r="J84" s="106" t="str">
        <f t="shared" si="29"/>
        <v>Signed-Off</v>
      </c>
      <c r="K84" s="160">
        <f t="shared" si="29"/>
        <v>38113</v>
      </c>
      <c r="L84" s="160" t="str">
        <f t="shared" si="20"/>
        <v>Auth for Flight Prod</v>
      </c>
      <c r="M84" s="160">
        <f t="shared" si="20"/>
        <v>38114</v>
      </c>
      <c r="N84" s="107">
        <f t="shared" si="29"/>
        <v>0</v>
      </c>
      <c r="O84" s="106" t="str">
        <f t="shared" si="29"/>
        <v>Yes</v>
      </c>
      <c r="P84" s="108">
        <f t="shared" si="29"/>
        <v>0</v>
      </c>
      <c r="Q84" s="108">
        <f t="shared" si="29"/>
        <v>0</v>
      </c>
      <c r="R84" s="108">
        <f t="shared" si="29"/>
        <v>0</v>
      </c>
      <c r="S84" s="108" t="str">
        <f t="shared" si="27"/>
        <v>SLAC</v>
      </c>
      <c r="T84" s="108">
        <f t="shared" si="29"/>
        <v>38077</v>
      </c>
      <c r="U84" s="106">
        <f t="shared" si="29"/>
        <v>45155</v>
      </c>
      <c r="V84" s="106">
        <f t="shared" si="29"/>
        <v>500</v>
      </c>
      <c r="W84" s="106">
        <f t="shared" si="29"/>
        <v>0</v>
      </c>
      <c r="X84" s="106">
        <f t="shared" si="29"/>
        <v>0</v>
      </c>
      <c r="Y84" s="108">
        <f t="shared" si="29"/>
        <v>0</v>
      </c>
      <c r="Z84" s="108">
        <f t="shared" si="29"/>
        <v>0</v>
      </c>
      <c r="AA84" s="106">
        <f t="shared" si="29"/>
        <v>0</v>
      </c>
      <c r="AB84" s="108">
        <f t="shared" si="29"/>
        <v>0</v>
      </c>
      <c r="AC84" s="106">
        <f t="shared" si="29"/>
        <v>0</v>
      </c>
      <c r="AD84" s="106">
        <f t="shared" si="29"/>
        <v>0</v>
      </c>
    </row>
    <row r="85" spans="1:30" ht="12.75">
      <c r="A85" s="4">
        <v>82</v>
      </c>
      <c r="B85" s="111">
        <v>3</v>
      </c>
      <c r="C85" s="112" t="s">
        <v>134</v>
      </c>
      <c r="D85" s="112">
        <v>3</v>
      </c>
      <c r="E85" s="123" t="s">
        <v>137</v>
      </c>
      <c r="F85" s="141" t="str">
        <f>HYPERLINK("http://www-glast.slac.stanford.edu/documents/cyberdoc.asp?lat_search="&amp;RIGHT(E85,5)&amp;"&amp;frames=y","Dwg")</f>
        <v>Dwg</v>
      </c>
      <c r="G85" s="113" t="str">
        <f aca="true" t="shared" si="30" ref="G85:Y91">VLOOKUP($E85,PartsList,G$4,FALSE)</f>
        <v>PF</v>
      </c>
      <c r="H85" s="123" t="str">
        <f t="shared" si="30"/>
        <v>Sidewall Washer 2.5mm</v>
      </c>
      <c r="I85" s="111">
        <f t="shared" si="30"/>
        <v>2</v>
      </c>
      <c r="J85" s="106" t="str">
        <f t="shared" si="30"/>
        <v>Signed-Off</v>
      </c>
      <c r="K85" s="160">
        <f t="shared" si="30"/>
        <v>38111</v>
      </c>
      <c r="L85" s="160" t="str">
        <f t="shared" si="20"/>
        <v>Auth for Flight Prod</v>
      </c>
      <c r="M85" s="160">
        <f t="shared" si="20"/>
        <v>38114</v>
      </c>
      <c r="N85" s="107">
        <f t="shared" si="30"/>
        <v>0</v>
      </c>
      <c r="O85" s="106" t="str">
        <f t="shared" si="30"/>
        <v>Yes</v>
      </c>
      <c r="P85" s="108">
        <f t="shared" si="30"/>
        <v>0</v>
      </c>
      <c r="Q85" s="108">
        <f t="shared" si="30"/>
        <v>0</v>
      </c>
      <c r="R85" s="108">
        <f t="shared" si="30"/>
        <v>0</v>
      </c>
      <c r="S85" s="108" t="str">
        <f t="shared" si="27"/>
        <v>SLAC</v>
      </c>
      <c r="T85" s="108">
        <f t="shared" si="30"/>
        <v>38077</v>
      </c>
      <c r="U85" s="106">
        <f t="shared" si="30"/>
        <v>45155</v>
      </c>
      <c r="V85" s="106">
        <f t="shared" si="30"/>
        <v>600</v>
      </c>
      <c r="W85" s="106">
        <f t="shared" si="30"/>
        <v>0</v>
      </c>
      <c r="X85" s="106">
        <f t="shared" si="30"/>
        <v>0</v>
      </c>
      <c r="Y85" s="108">
        <f t="shared" si="30"/>
        <v>0</v>
      </c>
      <c r="Z85" s="108">
        <f aca="true" t="shared" si="31" ref="Z85:AD91">VLOOKUP($E85,PartsList,Z$4,FALSE)</f>
        <v>0</v>
      </c>
      <c r="AA85" s="106">
        <f t="shared" si="31"/>
        <v>0</v>
      </c>
      <c r="AB85" s="108">
        <f t="shared" si="31"/>
        <v>0</v>
      </c>
      <c r="AC85" s="106">
        <f t="shared" si="31"/>
        <v>0</v>
      </c>
      <c r="AD85" s="106">
        <f t="shared" si="31"/>
        <v>0</v>
      </c>
    </row>
    <row r="86" spans="1:30" ht="12.75">
      <c r="A86" s="221">
        <v>83</v>
      </c>
      <c r="B86" s="111">
        <v>3</v>
      </c>
      <c r="C86" s="112" t="s">
        <v>134</v>
      </c>
      <c r="D86" s="112">
        <v>4</v>
      </c>
      <c r="E86" s="123" t="s">
        <v>226</v>
      </c>
      <c r="F86" s="141"/>
      <c r="G86" s="113" t="str">
        <f t="shared" si="30"/>
        <v>MT</v>
      </c>
      <c r="H86" s="123" t="str">
        <f t="shared" si="30"/>
        <v>Structural Adhesive</v>
      </c>
      <c r="I86" s="111">
        <f t="shared" si="30"/>
        <v>0</v>
      </c>
      <c r="J86" s="106" t="str">
        <f t="shared" si="30"/>
        <v>GSFC Approved</v>
      </c>
      <c r="K86" s="160">
        <f t="shared" si="30"/>
        <v>0</v>
      </c>
      <c r="L86" s="160" t="str">
        <f t="shared" si="20"/>
        <v>OK to Procure Mat'l</v>
      </c>
      <c r="M86" s="160">
        <f t="shared" si="20"/>
        <v>0</v>
      </c>
      <c r="N86" s="107">
        <f t="shared" si="30"/>
        <v>0</v>
      </c>
      <c r="O86" s="106">
        <f t="shared" si="30"/>
        <v>0</v>
      </c>
      <c r="P86" s="108">
        <f t="shared" si="30"/>
        <v>0</v>
      </c>
      <c r="Q86" s="108">
        <f t="shared" si="30"/>
        <v>0</v>
      </c>
      <c r="R86" s="108">
        <f t="shared" si="30"/>
        <v>0</v>
      </c>
      <c r="S86" s="108">
        <f t="shared" si="27"/>
        <v>0</v>
      </c>
      <c r="T86" s="108">
        <f t="shared" si="30"/>
        <v>0</v>
      </c>
      <c r="U86" s="106">
        <f t="shared" si="30"/>
        <v>0</v>
      </c>
      <c r="V86" s="106">
        <f t="shared" si="30"/>
        <v>0</v>
      </c>
      <c r="W86" s="106">
        <f t="shared" si="30"/>
        <v>0</v>
      </c>
      <c r="X86" s="106">
        <f t="shared" si="30"/>
        <v>0</v>
      </c>
      <c r="Y86" s="108">
        <f t="shared" si="30"/>
        <v>0</v>
      </c>
      <c r="Z86" s="108">
        <f t="shared" si="31"/>
        <v>0</v>
      </c>
      <c r="AA86" s="106">
        <f t="shared" si="31"/>
        <v>0</v>
      </c>
      <c r="AB86" s="108">
        <f t="shared" si="31"/>
        <v>0</v>
      </c>
      <c r="AC86" s="106">
        <f t="shared" si="31"/>
        <v>0</v>
      </c>
      <c r="AD86" s="106">
        <f t="shared" si="31"/>
        <v>0</v>
      </c>
    </row>
    <row r="87" spans="1:30" ht="12.75">
      <c r="A87" s="4">
        <v>84</v>
      </c>
      <c r="B87" s="111">
        <v>3</v>
      </c>
      <c r="C87" s="112" t="s">
        <v>134</v>
      </c>
      <c r="D87" s="112">
        <v>5</v>
      </c>
      <c r="E87" s="123" t="s">
        <v>261</v>
      </c>
      <c r="F87" s="141"/>
      <c r="G87" s="113" t="str">
        <f t="shared" si="30"/>
        <v>MT</v>
      </c>
      <c r="H87" s="123" t="str">
        <f t="shared" si="30"/>
        <v>Glass Beads .005"-.007" </v>
      </c>
      <c r="I87" s="111">
        <f t="shared" si="30"/>
        <v>0</v>
      </c>
      <c r="J87" s="106" t="str">
        <f t="shared" si="30"/>
        <v>GSFC Approved</v>
      </c>
      <c r="K87" s="160">
        <f t="shared" si="30"/>
        <v>0</v>
      </c>
      <c r="L87" s="160" t="str">
        <f t="shared" si="30"/>
        <v>OK to Procure Mat'l</v>
      </c>
      <c r="M87" s="160">
        <f t="shared" si="30"/>
        <v>0</v>
      </c>
      <c r="N87" s="107">
        <f t="shared" si="30"/>
        <v>0</v>
      </c>
      <c r="O87" s="106">
        <f t="shared" si="30"/>
        <v>0</v>
      </c>
      <c r="P87" s="108">
        <f t="shared" si="30"/>
        <v>0</v>
      </c>
      <c r="Q87" s="108">
        <f t="shared" si="30"/>
        <v>0</v>
      </c>
      <c r="R87" s="108">
        <f t="shared" si="30"/>
        <v>0</v>
      </c>
      <c r="S87" s="108" t="str">
        <f t="shared" si="27"/>
        <v>SLAC</v>
      </c>
      <c r="T87" s="108">
        <f t="shared" si="30"/>
        <v>0</v>
      </c>
      <c r="U87" s="106">
        <f t="shared" si="30"/>
        <v>0</v>
      </c>
      <c r="V87" s="106">
        <f t="shared" si="30"/>
        <v>0</v>
      </c>
      <c r="W87" s="106">
        <f t="shared" si="30"/>
        <v>0</v>
      </c>
      <c r="X87" s="106">
        <f t="shared" si="30"/>
        <v>0</v>
      </c>
      <c r="Y87" s="108">
        <f t="shared" si="30"/>
        <v>0</v>
      </c>
      <c r="Z87" s="108">
        <f t="shared" si="31"/>
        <v>0</v>
      </c>
      <c r="AA87" s="106">
        <f t="shared" si="31"/>
        <v>0</v>
      </c>
      <c r="AB87" s="108">
        <f t="shared" si="31"/>
        <v>0</v>
      </c>
      <c r="AC87" s="106">
        <f t="shared" si="31"/>
        <v>0</v>
      </c>
      <c r="AD87" s="106">
        <f t="shared" si="31"/>
        <v>0</v>
      </c>
    </row>
    <row r="88" spans="1:30" ht="12.75">
      <c r="A88" s="221">
        <v>85</v>
      </c>
      <c r="B88" s="111">
        <v>3</v>
      </c>
      <c r="C88" s="112" t="s">
        <v>134</v>
      </c>
      <c r="D88" s="112">
        <v>6</v>
      </c>
      <c r="E88" s="123" t="s">
        <v>241</v>
      </c>
      <c r="F88" s="141"/>
      <c r="G88" s="113" t="str">
        <f t="shared" si="30"/>
        <v>MT</v>
      </c>
      <c r="H88" s="123" t="str">
        <f t="shared" si="30"/>
        <v>Black Polyurethane Paint</v>
      </c>
      <c r="I88" s="111">
        <f t="shared" si="30"/>
        <v>0</v>
      </c>
      <c r="J88" s="106" t="str">
        <f t="shared" si="30"/>
        <v>GSFC Approved</v>
      </c>
      <c r="K88" s="160">
        <f t="shared" si="30"/>
        <v>0</v>
      </c>
      <c r="L88" s="160" t="str">
        <f t="shared" si="30"/>
        <v>OK to Procure Mat'l</v>
      </c>
      <c r="M88" s="160">
        <f t="shared" si="30"/>
        <v>0</v>
      </c>
      <c r="N88" s="107">
        <f t="shared" si="30"/>
        <v>0</v>
      </c>
      <c r="O88" s="106">
        <f t="shared" si="30"/>
        <v>0</v>
      </c>
      <c r="P88" s="108">
        <f t="shared" si="30"/>
        <v>0</v>
      </c>
      <c r="Q88" s="108">
        <f t="shared" si="30"/>
        <v>0</v>
      </c>
      <c r="R88" s="108">
        <f t="shared" si="30"/>
        <v>0</v>
      </c>
      <c r="S88" s="108" t="str">
        <f t="shared" si="27"/>
        <v>SLAC</v>
      </c>
      <c r="T88" s="108">
        <f t="shared" si="30"/>
        <v>38062</v>
      </c>
      <c r="U88" s="106">
        <f t="shared" si="30"/>
        <v>45276</v>
      </c>
      <c r="V88" s="106" t="str">
        <f t="shared" si="30"/>
        <v>8 Pints</v>
      </c>
      <c r="W88" s="106" t="str">
        <f t="shared" si="30"/>
        <v>N/A</v>
      </c>
      <c r="X88" s="106" t="str">
        <f t="shared" si="30"/>
        <v>N/A</v>
      </c>
      <c r="Y88" s="108" t="str">
        <f t="shared" si="30"/>
        <v>Drop Ship</v>
      </c>
      <c r="Z88" s="108">
        <f t="shared" si="31"/>
        <v>37914</v>
      </c>
      <c r="AA88" s="106" t="str">
        <f t="shared" si="31"/>
        <v>N/A</v>
      </c>
      <c r="AB88" s="108">
        <f t="shared" si="31"/>
        <v>0</v>
      </c>
      <c r="AC88" s="106">
        <f t="shared" si="31"/>
        <v>0</v>
      </c>
      <c r="AD88" s="106">
        <f t="shared" si="31"/>
        <v>0</v>
      </c>
    </row>
    <row r="89" spans="1:30" ht="12.75">
      <c r="A89" s="4">
        <v>86</v>
      </c>
      <c r="B89" s="111">
        <v>3</v>
      </c>
      <c r="C89" s="112" t="s">
        <v>134</v>
      </c>
      <c r="D89" s="112">
        <v>7</v>
      </c>
      <c r="E89" s="123" t="s">
        <v>250</v>
      </c>
      <c r="F89" s="141"/>
      <c r="G89" s="113" t="str">
        <f t="shared" si="30"/>
        <v>MT</v>
      </c>
      <c r="H89" s="123" t="str">
        <f t="shared" si="30"/>
        <v>Primer for Z 306 Paint</v>
      </c>
      <c r="I89" s="111">
        <f t="shared" si="30"/>
        <v>0</v>
      </c>
      <c r="J89" s="106" t="str">
        <f t="shared" si="30"/>
        <v>GSFC Approved</v>
      </c>
      <c r="K89" s="160">
        <f t="shared" si="30"/>
        <v>0</v>
      </c>
      <c r="L89" s="160" t="str">
        <f t="shared" si="30"/>
        <v>OK to Procure Mat'l</v>
      </c>
      <c r="M89" s="160">
        <f t="shared" si="30"/>
        <v>0</v>
      </c>
      <c r="N89" s="107">
        <f t="shared" si="30"/>
        <v>0</v>
      </c>
      <c r="O89" s="106">
        <f t="shared" si="30"/>
        <v>0</v>
      </c>
      <c r="P89" s="108">
        <f t="shared" si="30"/>
        <v>0</v>
      </c>
      <c r="Q89" s="108">
        <f t="shared" si="30"/>
        <v>0</v>
      </c>
      <c r="R89" s="108">
        <f t="shared" si="30"/>
        <v>0</v>
      </c>
      <c r="S89" s="108" t="str">
        <f t="shared" si="27"/>
        <v>SLAC</v>
      </c>
      <c r="T89" s="108">
        <f t="shared" si="30"/>
        <v>38062</v>
      </c>
      <c r="U89" s="106">
        <f t="shared" si="30"/>
        <v>45276</v>
      </c>
      <c r="V89" s="106" t="str">
        <f t="shared" si="30"/>
        <v>8 Pints</v>
      </c>
      <c r="W89" s="106" t="str">
        <f t="shared" si="30"/>
        <v>N/A</v>
      </c>
      <c r="X89" s="106" t="str">
        <f t="shared" si="30"/>
        <v>N/A</v>
      </c>
      <c r="Y89" s="108" t="str">
        <f t="shared" si="30"/>
        <v>Drop Ship</v>
      </c>
      <c r="Z89" s="108">
        <f t="shared" si="31"/>
        <v>37914</v>
      </c>
      <c r="AA89" s="106" t="str">
        <f t="shared" si="31"/>
        <v>N/A</v>
      </c>
      <c r="AB89" s="108">
        <f t="shared" si="31"/>
        <v>0</v>
      </c>
      <c r="AC89" s="106">
        <f t="shared" si="31"/>
        <v>0</v>
      </c>
      <c r="AD89" s="106">
        <f t="shared" si="31"/>
        <v>0</v>
      </c>
    </row>
    <row r="90" spans="1:30" ht="12.75">
      <c r="A90" s="221">
        <v>87</v>
      </c>
      <c r="B90" s="111">
        <v>3</v>
      </c>
      <c r="C90" s="112" t="s">
        <v>134</v>
      </c>
      <c r="D90" s="112">
        <v>8</v>
      </c>
      <c r="E90" s="123" t="s">
        <v>279</v>
      </c>
      <c r="F90" s="141"/>
      <c r="G90" s="113" t="str">
        <f t="shared" si="30"/>
        <v>MT</v>
      </c>
      <c r="H90" s="123" t="str">
        <f t="shared" si="30"/>
        <v>Epoxy Ink White</v>
      </c>
      <c r="I90" s="111">
        <f t="shared" si="30"/>
        <v>0</v>
      </c>
      <c r="J90" s="106" t="str">
        <f t="shared" si="30"/>
        <v>GSFC Pending</v>
      </c>
      <c r="K90" s="160">
        <f t="shared" si="30"/>
        <v>0</v>
      </c>
      <c r="L90" s="160">
        <f t="shared" si="30"/>
        <v>0</v>
      </c>
      <c r="M90" s="160">
        <f t="shared" si="30"/>
        <v>0</v>
      </c>
      <c r="N90" s="107">
        <f t="shared" si="30"/>
        <v>0</v>
      </c>
      <c r="O90" s="106">
        <f t="shared" si="30"/>
        <v>0</v>
      </c>
      <c r="P90" s="108">
        <f t="shared" si="30"/>
        <v>0</v>
      </c>
      <c r="Q90" s="108">
        <f t="shared" si="30"/>
        <v>0</v>
      </c>
      <c r="R90" s="108">
        <f t="shared" si="30"/>
        <v>0</v>
      </c>
      <c r="S90" s="108">
        <f t="shared" si="27"/>
        <v>0</v>
      </c>
      <c r="T90" s="108">
        <f t="shared" si="30"/>
        <v>0</v>
      </c>
      <c r="U90" s="106">
        <f t="shared" si="30"/>
        <v>0</v>
      </c>
      <c r="V90" s="106">
        <f t="shared" si="30"/>
        <v>0</v>
      </c>
      <c r="W90" s="106">
        <f t="shared" si="30"/>
        <v>0</v>
      </c>
      <c r="X90" s="106">
        <f t="shared" si="30"/>
        <v>0</v>
      </c>
      <c r="Y90" s="108">
        <f t="shared" si="30"/>
        <v>0</v>
      </c>
      <c r="Z90" s="108">
        <f t="shared" si="31"/>
        <v>0</v>
      </c>
      <c r="AA90" s="106">
        <f t="shared" si="31"/>
        <v>0</v>
      </c>
      <c r="AB90" s="108">
        <f t="shared" si="31"/>
        <v>0</v>
      </c>
      <c r="AC90" s="106">
        <f t="shared" si="31"/>
        <v>0</v>
      </c>
      <c r="AD90" s="106">
        <f t="shared" si="31"/>
        <v>0</v>
      </c>
    </row>
    <row r="91" spans="1:30" ht="25.5">
      <c r="A91" s="4">
        <v>88</v>
      </c>
      <c r="B91" s="111">
        <v>3</v>
      </c>
      <c r="C91" s="112" t="s">
        <v>134</v>
      </c>
      <c r="D91" s="112">
        <v>9</v>
      </c>
      <c r="E91" s="123" t="s">
        <v>227</v>
      </c>
      <c r="F91" s="141"/>
      <c r="G91" s="113" t="str">
        <f t="shared" si="30"/>
        <v>MT</v>
      </c>
      <c r="H91" s="123" t="str">
        <f t="shared" si="30"/>
        <v>Corrosion Inhibiting Primer</v>
      </c>
      <c r="I91" s="111">
        <f t="shared" si="30"/>
        <v>0</v>
      </c>
      <c r="J91" s="106" t="str">
        <f t="shared" si="30"/>
        <v>GSFC Approved</v>
      </c>
      <c r="K91" s="160">
        <f t="shared" si="30"/>
        <v>0</v>
      </c>
      <c r="L91" s="160" t="str">
        <f t="shared" si="30"/>
        <v>OK to Procure Mat'l</v>
      </c>
      <c r="M91" s="160">
        <f t="shared" si="30"/>
        <v>38111</v>
      </c>
      <c r="N91" s="107" t="str">
        <f t="shared" si="30"/>
        <v>INFN to check if they have this material</v>
      </c>
      <c r="O91" s="106">
        <f t="shared" si="30"/>
        <v>0</v>
      </c>
      <c r="P91" s="108">
        <f t="shared" si="30"/>
        <v>0</v>
      </c>
      <c r="Q91" s="108">
        <f t="shared" si="30"/>
        <v>0</v>
      </c>
      <c r="R91" s="108">
        <f t="shared" si="30"/>
        <v>0</v>
      </c>
      <c r="S91" s="108" t="str">
        <f t="shared" si="27"/>
        <v>SLAC</v>
      </c>
      <c r="T91" s="108">
        <f t="shared" si="30"/>
        <v>38099</v>
      </c>
      <c r="U91" s="106" t="str">
        <f t="shared" si="30"/>
        <v>Credit Card</v>
      </c>
      <c r="V91" s="106" t="str">
        <f t="shared" si="30"/>
        <v>1 Gallon</v>
      </c>
      <c r="W91" s="106" t="str">
        <f t="shared" si="30"/>
        <v>?</v>
      </c>
      <c r="X91" s="106" t="str">
        <f t="shared" si="30"/>
        <v>?</v>
      </c>
      <c r="Y91" s="108" t="str">
        <f t="shared" si="30"/>
        <v>Drop Ship</v>
      </c>
      <c r="Z91" s="108">
        <f t="shared" si="31"/>
        <v>38273</v>
      </c>
      <c r="AA91" s="106" t="str">
        <f t="shared" si="31"/>
        <v>N/A</v>
      </c>
      <c r="AB91" s="108" t="str">
        <f t="shared" si="31"/>
        <v>?</v>
      </c>
      <c r="AC91" s="106">
        <f t="shared" si="31"/>
        <v>0</v>
      </c>
      <c r="AD91" s="106">
        <f t="shared" si="31"/>
        <v>0</v>
      </c>
    </row>
    <row r="92" spans="1:30" ht="15.75">
      <c r="A92" s="221">
        <v>89</v>
      </c>
      <c r="B92" s="182" t="s">
        <v>4</v>
      </c>
      <c r="C92" s="173"/>
      <c r="D92" s="173"/>
      <c r="E92" s="173"/>
      <c r="F92" s="174"/>
      <c r="G92" s="175" t="s">
        <v>200</v>
      </c>
      <c r="H92" s="176"/>
      <c r="I92" s="177"/>
      <c r="J92" s="178"/>
      <c r="K92" s="179"/>
      <c r="L92" s="179"/>
      <c r="M92" s="179"/>
      <c r="N92" s="180"/>
      <c r="O92" s="175"/>
      <c r="P92" s="175"/>
      <c r="Q92" s="175"/>
      <c r="R92" s="175"/>
      <c r="S92" s="175"/>
      <c r="T92" s="181"/>
      <c r="U92" s="175"/>
      <c r="V92" s="175"/>
      <c r="W92" s="175"/>
      <c r="X92" s="175"/>
      <c r="Y92" s="175"/>
      <c r="Z92" s="175"/>
      <c r="AA92" s="175"/>
      <c r="AB92" s="175"/>
      <c r="AC92" s="175"/>
      <c r="AD92" s="175"/>
    </row>
    <row r="93" spans="1:30" ht="12.75">
      <c r="A93" s="4">
        <v>90</v>
      </c>
      <c r="B93" s="102">
        <v>2</v>
      </c>
      <c r="C93" s="100" t="s">
        <v>28</v>
      </c>
      <c r="D93" s="102"/>
      <c r="E93" s="131" t="s">
        <v>93</v>
      </c>
      <c r="F93" s="140" t="str">
        <f>HYPERLINK("http://www-glast.slac.stanford.edu/documents/cyberdoc.asp?lat_search="&amp;RIGHT(E93,5)&amp;"&amp;frames=y","Dwg")</f>
        <v>Dwg</v>
      </c>
      <c r="G93" s="101" t="str">
        <f aca="true" t="shared" si="32" ref="G93:O93">VLOOKUP($E93,PartsList,G$4,FALSE)</f>
        <v>SA</v>
      </c>
      <c r="H93" s="100" t="str">
        <f t="shared" si="32"/>
        <v>C-0 Bent Assembly</v>
      </c>
      <c r="I93" s="102">
        <f t="shared" si="32"/>
        <v>2</v>
      </c>
      <c r="J93" s="106" t="str">
        <f t="shared" si="32"/>
        <v>Signed-Off</v>
      </c>
      <c r="K93" s="160">
        <f t="shared" si="32"/>
        <v>38134</v>
      </c>
      <c r="L93" s="160" t="str">
        <f t="shared" si="32"/>
        <v>Auth for Flight Prod</v>
      </c>
      <c r="M93" s="160">
        <f t="shared" si="32"/>
        <v>38138</v>
      </c>
      <c r="N93" s="107" t="str">
        <f t="shared" si="32"/>
        <v>Flex Cable Mech and Elec drawings released</v>
      </c>
      <c r="O93" s="106" t="str">
        <f t="shared" si="32"/>
        <v>Yes</v>
      </c>
      <c r="P93" s="108">
        <f aca="true" t="shared" si="33" ref="P93:R100">VLOOKUP($E93,PartsList,P$4,FALSE)</f>
        <v>0</v>
      </c>
      <c r="Q93" s="108">
        <f t="shared" si="33"/>
        <v>0</v>
      </c>
      <c r="R93" s="108">
        <f t="shared" si="33"/>
        <v>0</v>
      </c>
      <c r="S93" s="108" t="str">
        <f aca="true" t="shared" si="34" ref="S93:S100">VLOOKUP($E93,PartsList,S$4,FALSE)</f>
        <v>SLAC</v>
      </c>
      <c r="T93" s="108">
        <f aca="true" t="shared" si="35" ref="T93:AD96">VLOOKUP($E93,PartsList,T$4,FALSE)</f>
        <v>0</v>
      </c>
      <c r="U93" s="106">
        <f t="shared" si="35"/>
        <v>0</v>
      </c>
      <c r="V93" s="106">
        <f t="shared" si="35"/>
        <v>0</v>
      </c>
      <c r="W93" s="106">
        <f t="shared" si="35"/>
        <v>0</v>
      </c>
      <c r="X93" s="106">
        <f t="shared" si="35"/>
        <v>0</v>
      </c>
      <c r="Y93" s="108">
        <f t="shared" si="35"/>
        <v>0</v>
      </c>
      <c r="Z93" s="108">
        <f t="shared" si="35"/>
        <v>0</v>
      </c>
      <c r="AA93" s="106">
        <f t="shared" si="35"/>
        <v>0</v>
      </c>
      <c r="AB93" s="108">
        <f t="shared" si="35"/>
        <v>0</v>
      </c>
      <c r="AC93" s="106">
        <f t="shared" si="35"/>
        <v>0</v>
      </c>
      <c r="AD93" s="106">
        <f t="shared" si="35"/>
        <v>0</v>
      </c>
    </row>
    <row r="94" spans="1:30" ht="12.75">
      <c r="A94" s="221">
        <v>91</v>
      </c>
      <c r="B94" s="102">
        <v>2</v>
      </c>
      <c r="C94" s="100" t="s">
        <v>28</v>
      </c>
      <c r="D94" s="102"/>
      <c r="E94" s="131" t="s">
        <v>94</v>
      </c>
      <c r="F94" s="140" t="str">
        <f>HYPERLINK("http://www-glast.slac.stanford.edu/documents/cyberdoc.asp?lat_search="&amp;RIGHT(E94,5)&amp;"&amp;frames=y","Dwg")</f>
        <v>Dwg</v>
      </c>
      <c r="G94" s="101" t="str">
        <f aca="true" t="shared" si="36" ref="G94:O94">VLOOKUP($E94,PartsList,G$4,FALSE)</f>
        <v>SA</v>
      </c>
      <c r="H94" s="100" t="str">
        <f t="shared" si="36"/>
        <v>C-1 Bent Assembly</v>
      </c>
      <c r="I94" s="102">
        <f t="shared" si="36"/>
        <v>1</v>
      </c>
      <c r="J94" s="106" t="str">
        <f t="shared" si="36"/>
        <v>Signed-Off</v>
      </c>
      <c r="K94" s="160">
        <f t="shared" si="36"/>
        <v>38134</v>
      </c>
      <c r="L94" s="160" t="str">
        <f aca="true" t="shared" si="37" ref="L94:M97">VLOOKUP($E94,PartsList,L$4,FALSE)</f>
        <v>Auth for Flight Prod</v>
      </c>
      <c r="M94" s="160">
        <f t="shared" si="37"/>
        <v>38138</v>
      </c>
      <c r="N94" s="107" t="str">
        <f t="shared" si="36"/>
        <v>Flex Cable Mech and Elec drawings released</v>
      </c>
      <c r="O94" s="106" t="str">
        <f t="shared" si="36"/>
        <v>Yes</v>
      </c>
      <c r="P94" s="108">
        <f t="shared" si="33"/>
        <v>0</v>
      </c>
      <c r="Q94" s="108">
        <f t="shared" si="33"/>
        <v>0</v>
      </c>
      <c r="R94" s="108">
        <f t="shared" si="33"/>
        <v>0</v>
      </c>
      <c r="S94" s="108" t="str">
        <f t="shared" si="34"/>
        <v>SLAC</v>
      </c>
      <c r="T94" s="108">
        <f t="shared" si="35"/>
        <v>0</v>
      </c>
      <c r="U94" s="106">
        <f t="shared" si="35"/>
        <v>0</v>
      </c>
      <c r="V94" s="106">
        <f t="shared" si="35"/>
        <v>0</v>
      </c>
      <c r="W94" s="106">
        <f t="shared" si="35"/>
        <v>0</v>
      </c>
      <c r="X94" s="106">
        <f t="shared" si="35"/>
        <v>0</v>
      </c>
      <c r="Y94" s="108">
        <f t="shared" si="35"/>
        <v>0</v>
      </c>
      <c r="Z94" s="108">
        <f t="shared" si="35"/>
        <v>0</v>
      </c>
      <c r="AA94" s="106">
        <f t="shared" si="35"/>
        <v>0</v>
      </c>
      <c r="AB94" s="108">
        <f t="shared" si="35"/>
        <v>0</v>
      </c>
      <c r="AC94" s="106">
        <f t="shared" si="35"/>
        <v>0</v>
      </c>
      <c r="AD94" s="106">
        <f t="shared" si="35"/>
        <v>0</v>
      </c>
    </row>
    <row r="95" spans="1:30" ht="12.75">
      <c r="A95" s="4">
        <v>92</v>
      </c>
      <c r="B95" s="102">
        <v>2</v>
      </c>
      <c r="C95" s="100" t="s">
        <v>28</v>
      </c>
      <c r="D95" s="102"/>
      <c r="E95" s="131" t="s">
        <v>95</v>
      </c>
      <c r="F95" s="140" t="str">
        <f aca="true" t="shared" si="38" ref="F95:F100">HYPERLINK("http://www-glast.slac.stanford.edu/documents/cyberdoc.asp?lat_search="&amp;RIGHT(E95,5)&amp;"&amp;frames=y","Dwg")</f>
        <v>Dwg</v>
      </c>
      <c r="G95" s="101" t="str">
        <f aca="true" t="shared" si="39" ref="G95:O95">VLOOKUP($E95,PartsList,G$4,FALSE)</f>
        <v>SA</v>
      </c>
      <c r="H95" s="100" t="str">
        <f t="shared" si="39"/>
        <v>C-2 Bent Assembly</v>
      </c>
      <c r="I95" s="102">
        <f t="shared" si="39"/>
        <v>1</v>
      </c>
      <c r="J95" s="106" t="str">
        <f t="shared" si="39"/>
        <v>Signed-Off</v>
      </c>
      <c r="K95" s="160">
        <f t="shared" si="39"/>
        <v>38134</v>
      </c>
      <c r="L95" s="160" t="str">
        <f t="shared" si="37"/>
        <v>Auth for Flight Prod</v>
      </c>
      <c r="M95" s="160">
        <f t="shared" si="37"/>
        <v>38138</v>
      </c>
      <c r="N95" s="107" t="str">
        <f t="shared" si="39"/>
        <v>Flex Cable Mech and Elec drawings released</v>
      </c>
      <c r="O95" s="106" t="str">
        <f t="shared" si="39"/>
        <v>Yes</v>
      </c>
      <c r="P95" s="108">
        <f t="shared" si="33"/>
        <v>0</v>
      </c>
      <c r="Q95" s="108">
        <f t="shared" si="33"/>
        <v>0</v>
      </c>
      <c r="R95" s="108">
        <f t="shared" si="33"/>
        <v>0</v>
      </c>
      <c r="S95" s="108" t="str">
        <f t="shared" si="34"/>
        <v>SLAC</v>
      </c>
      <c r="T95" s="108">
        <f t="shared" si="35"/>
        <v>0</v>
      </c>
      <c r="U95" s="106">
        <f t="shared" si="35"/>
        <v>0</v>
      </c>
      <c r="V95" s="106">
        <f t="shared" si="35"/>
        <v>0</v>
      </c>
      <c r="W95" s="106">
        <f t="shared" si="35"/>
        <v>0</v>
      </c>
      <c r="X95" s="106">
        <f t="shared" si="35"/>
        <v>0</v>
      </c>
      <c r="Y95" s="108">
        <f t="shared" si="35"/>
        <v>0</v>
      </c>
      <c r="Z95" s="108">
        <f t="shared" si="35"/>
        <v>0</v>
      </c>
      <c r="AA95" s="106">
        <f t="shared" si="35"/>
        <v>0</v>
      </c>
      <c r="AB95" s="108">
        <f t="shared" si="35"/>
        <v>0</v>
      </c>
      <c r="AC95" s="106">
        <f t="shared" si="35"/>
        <v>0</v>
      </c>
      <c r="AD95" s="106">
        <f t="shared" si="35"/>
        <v>0</v>
      </c>
    </row>
    <row r="96" spans="1:30" ht="12.75">
      <c r="A96" s="221">
        <v>93</v>
      </c>
      <c r="B96" s="102">
        <v>2</v>
      </c>
      <c r="C96" s="100" t="s">
        <v>28</v>
      </c>
      <c r="D96" s="102"/>
      <c r="E96" s="131" t="s">
        <v>96</v>
      </c>
      <c r="F96" s="140" t="str">
        <f t="shared" si="38"/>
        <v>Dwg</v>
      </c>
      <c r="G96" s="101" t="str">
        <f>VLOOKUP($E96,PartsList,G$4,FALSE)</f>
        <v>SA</v>
      </c>
      <c r="H96" s="100" t="str">
        <f>VLOOKUP($E96,PartsList,H$4,FALSE)</f>
        <v>C-3 Bent Assembly</v>
      </c>
      <c r="I96" s="102">
        <f>VLOOKUP($E96,PartsList,I$4,FALSE)</f>
        <v>1</v>
      </c>
      <c r="J96" s="106" t="str">
        <f>VLOOKUP($E96,PartsList,J$4,FALSE)</f>
        <v>Signed-Off</v>
      </c>
      <c r="K96" s="160">
        <f>VLOOKUP($E96,PartsList,K$4,FALSE)</f>
        <v>38134</v>
      </c>
      <c r="L96" s="160" t="str">
        <f t="shared" si="37"/>
        <v>Auth for Flight Prod</v>
      </c>
      <c r="M96" s="160">
        <f t="shared" si="37"/>
        <v>38138</v>
      </c>
      <c r="N96" s="107" t="str">
        <f>VLOOKUP($E96,PartsList,N$4,FALSE)</f>
        <v>Flex Cable Mech and Elec drawings released</v>
      </c>
      <c r="O96" s="106" t="str">
        <f>VLOOKUP($E96,PartsList,O$4,FALSE)</f>
        <v>Yes</v>
      </c>
      <c r="P96" s="108">
        <f t="shared" si="33"/>
        <v>0</v>
      </c>
      <c r="Q96" s="108">
        <f t="shared" si="33"/>
        <v>0</v>
      </c>
      <c r="R96" s="108">
        <f t="shared" si="33"/>
        <v>0</v>
      </c>
      <c r="S96" s="108" t="str">
        <f t="shared" si="34"/>
        <v>SLAC</v>
      </c>
      <c r="T96" s="108">
        <f t="shared" si="35"/>
        <v>0</v>
      </c>
      <c r="U96" s="106">
        <f t="shared" si="35"/>
        <v>0</v>
      </c>
      <c r="V96" s="106">
        <f t="shared" si="35"/>
        <v>0</v>
      </c>
      <c r="W96" s="106">
        <f t="shared" si="35"/>
        <v>0</v>
      </c>
      <c r="X96" s="106">
        <f t="shared" si="35"/>
        <v>0</v>
      </c>
      <c r="Y96" s="108">
        <f t="shared" si="35"/>
        <v>0</v>
      </c>
      <c r="Z96" s="108">
        <f t="shared" si="35"/>
        <v>0</v>
      </c>
      <c r="AA96" s="106">
        <f t="shared" si="35"/>
        <v>0</v>
      </c>
      <c r="AB96" s="108">
        <f t="shared" si="35"/>
        <v>0</v>
      </c>
      <c r="AC96" s="106">
        <f t="shared" si="35"/>
        <v>0</v>
      </c>
      <c r="AD96" s="106">
        <f t="shared" si="35"/>
        <v>0</v>
      </c>
    </row>
    <row r="97" spans="1:30" ht="12.75">
      <c r="A97" s="4">
        <v>94</v>
      </c>
      <c r="B97" s="102">
        <v>2</v>
      </c>
      <c r="C97" s="100" t="s">
        <v>28</v>
      </c>
      <c r="D97" s="102"/>
      <c r="E97" s="131" t="s">
        <v>97</v>
      </c>
      <c r="F97" s="140" t="str">
        <f t="shared" si="38"/>
        <v>Dwg</v>
      </c>
      <c r="G97" s="101" t="str">
        <f aca="true" t="shared" si="40" ref="G97:O97">VLOOKUP($E97,PartsList,G$4,FALSE)</f>
        <v>SA</v>
      </c>
      <c r="H97" s="100" t="str">
        <f t="shared" si="40"/>
        <v>C-4 Bent Assembly</v>
      </c>
      <c r="I97" s="102">
        <f t="shared" si="40"/>
        <v>1</v>
      </c>
      <c r="J97" s="106" t="str">
        <f t="shared" si="40"/>
        <v>Signed-Off</v>
      </c>
      <c r="K97" s="160">
        <f t="shared" si="40"/>
        <v>38134</v>
      </c>
      <c r="L97" s="160" t="str">
        <f t="shared" si="37"/>
        <v>Auth for Flight Prod</v>
      </c>
      <c r="M97" s="160">
        <f t="shared" si="37"/>
        <v>38138</v>
      </c>
      <c r="N97" s="107" t="str">
        <f t="shared" si="40"/>
        <v>Flex Cable Mech and Elec drawings released</v>
      </c>
      <c r="O97" s="106" t="str">
        <f t="shared" si="40"/>
        <v>Yes</v>
      </c>
      <c r="P97" s="108">
        <f t="shared" si="33"/>
        <v>0</v>
      </c>
      <c r="Q97" s="108">
        <f t="shared" si="33"/>
        <v>0</v>
      </c>
      <c r="R97" s="108">
        <f t="shared" si="33"/>
        <v>0</v>
      </c>
      <c r="S97" s="108" t="str">
        <f t="shared" si="34"/>
        <v>SLAC</v>
      </c>
      <c r="T97" s="108">
        <f aca="true" t="shared" si="41" ref="T97:AD99">VLOOKUP($E97,PartsList,T$4,FALSE)</f>
        <v>0</v>
      </c>
      <c r="U97" s="106">
        <f t="shared" si="41"/>
        <v>0</v>
      </c>
      <c r="V97" s="106">
        <f t="shared" si="41"/>
        <v>0</v>
      </c>
      <c r="W97" s="106">
        <f t="shared" si="41"/>
        <v>0</v>
      </c>
      <c r="X97" s="106">
        <f t="shared" si="41"/>
        <v>0</v>
      </c>
      <c r="Y97" s="108">
        <f t="shared" si="41"/>
        <v>0</v>
      </c>
      <c r="Z97" s="108">
        <f t="shared" si="41"/>
        <v>0</v>
      </c>
      <c r="AA97" s="106">
        <f t="shared" si="41"/>
        <v>0</v>
      </c>
      <c r="AB97" s="108">
        <f t="shared" si="41"/>
        <v>0</v>
      </c>
      <c r="AC97" s="106">
        <f t="shared" si="41"/>
        <v>0</v>
      </c>
      <c r="AD97" s="106">
        <f t="shared" si="41"/>
        <v>0</v>
      </c>
    </row>
    <row r="98" spans="1:30" ht="12.75">
      <c r="A98" s="221">
        <v>95</v>
      </c>
      <c r="B98" s="102">
        <v>2</v>
      </c>
      <c r="C98" s="100" t="s">
        <v>28</v>
      </c>
      <c r="D98" s="102"/>
      <c r="E98" s="131" t="s">
        <v>98</v>
      </c>
      <c r="F98" s="140" t="str">
        <f t="shared" si="38"/>
        <v>Dwg</v>
      </c>
      <c r="G98" s="101" t="str">
        <f aca="true" t="shared" si="42" ref="G98:O98">VLOOKUP($E98,PartsList,G$4,FALSE)</f>
        <v>SA</v>
      </c>
      <c r="H98" s="100" t="str">
        <f t="shared" si="42"/>
        <v>C-5 Bent Assembly</v>
      </c>
      <c r="I98" s="102">
        <f t="shared" si="42"/>
        <v>1</v>
      </c>
      <c r="J98" s="106" t="str">
        <f t="shared" si="42"/>
        <v>Signed-Off</v>
      </c>
      <c r="K98" s="160">
        <f t="shared" si="42"/>
        <v>38134</v>
      </c>
      <c r="L98" s="160" t="str">
        <f t="shared" si="42"/>
        <v>Auth for Flight Prod</v>
      </c>
      <c r="M98" s="160">
        <f t="shared" si="42"/>
        <v>38138</v>
      </c>
      <c r="N98" s="107" t="str">
        <f t="shared" si="42"/>
        <v>Flex Cable Mech and Elec drawings released</v>
      </c>
      <c r="O98" s="106" t="str">
        <f t="shared" si="42"/>
        <v>Yes</v>
      </c>
      <c r="P98" s="108">
        <f t="shared" si="33"/>
        <v>0</v>
      </c>
      <c r="Q98" s="108">
        <f t="shared" si="33"/>
        <v>0</v>
      </c>
      <c r="R98" s="108">
        <f t="shared" si="33"/>
        <v>0</v>
      </c>
      <c r="S98" s="108" t="str">
        <f t="shared" si="34"/>
        <v>SLAC</v>
      </c>
      <c r="T98" s="108">
        <f t="shared" si="41"/>
        <v>0</v>
      </c>
      <c r="U98" s="106">
        <f t="shared" si="41"/>
        <v>0</v>
      </c>
      <c r="V98" s="106">
        <f t="shared" si="41"/>
        <v>0</v>
      </c>
      <c r="W98" s="106">
        <f t="shared" si="41"/>
        <v>0</v>
      </c>
      <c r="X98" s="106">
        <f t="shared" si="41"/>
        <v>0</v>
      </c>
      <c r="Y98" s="108">
        <f t="shared" si="41"/>
        <v>0</v>
      </c>
      <c r="Z98" s="108">
        <f t="shared" si="41"/>
        <v>0</v>
      </c>
      <c r="AA98" s="106">
        <f t="shared" si="41"/>
        <v>0</v>
      </c>
      <c r="AB98" s="108">
        <f t="shared" si="41"/>
        <v>0</v>
      </c>
      <c r="AC98" s="106">
        <f t="shared" si="41"/>
        <v>0</v>
      </c>
      <c r="AD98" s="106">
        <f t="shared" si="41"/>
        <v>0</v>
      </c>
    </row>
    <row r="99" spans="1:30" ht="12.75">
      <c r="A99" s="4">
        <v>96</v>
      </c>
      <c r="B99" s="102">
        <v>2</v>
      </c>
      <c r="C99" s="100" t="s">
        <v>28</v>
      </c>
      <c r="D99" s="102"/>
      <c r="E99" s="131" t="s">
        <v>99</v>
      </c>
      <c r="F99" s="140" t="str">
        <f t="shared" si="38"/>
        <v>Dwg</v>
      </c>
      <c r="G99" s="101" t="str">
        <f aca="true" t="shared" si="43" ref="G99:O100">VLOOKUP($E99,PartsList,G$4,FALSE)</f>
        <v>SA</v>
      </c>
      <c r="H99" s="100" t="str">
        <f t="shared" si="43"/>
        <v>C-6 Bent Assembly</v>
      </c>
      <c r="I99" s="102">
        <f t="shared" si="43"/>
        <v>1</v>
      </c>
      <c r="J99" s="106" t="str">
        <f t="shared" si="43"/>
        <v>Signed-Off</v>
      </c>
      <c r="K99" s="160">
        <f t="shared" si="43"/>
        <v>38134</v>
      </c>
      <c r="L99" s="160" t="str">
        <f t="shared" si="43"/>
        <v>Auth for Flight Prod</v>
      </c>
      <c r="M99" s="160">
        <f t="shared" si="43"/>
        <v>38138</v>
      </c>
      <c r="N99" s="107" t="str">
        <f t="shared" si="43"/>
        <v>Flex Cable Mech and Elec drawings released</v>
      </c>
      <c r="O99" s="106" t="str">
        <f t="shared" si="43"/>
        <v>Yes</v>
      </c>
      <c r="P99" s="108">
        <f t="shared" si="33"/>
        <v>0</v>
      </c>
      <c r="Q99" s="108">
        <f t="shared" si="33"/>
        <v>0</v>
      </c>
      <c r="R99" s="108">
        <f t="shared" si="33"/>
        <v>0</v>
      </c>
      <c r="S99" s="108" t="str">
        <f t="shared" si="34"/>
        <v>SLAC</v>
      </c>
      <c r="T99" s="108">
        <f t="shared" si="41"/>
        <v>0</v>
      </c>
      <c r="U99" s="106">
        <f t="shared" si="41"/>
        <v>0</v>
      </c>
      <c r="V99" s="106">
        <f t="shared" si="41"/>
        <v>0</v>
      </c>
      <c r="W99" s="106">
        <f t="shared" si="41"/>
        <v>0</v>
      </c>
      <c r="X99" s="106">
        <f t="shared" si="41"/>
        <v>0</v>
      </c>
      <c r="Y99" s="108">
        <f t="shared" si="41"/>
        <v>0</v>
      </c>
      <c r="Z99" s="108">
        <f t="shared" si="41"/>
        <v>0</v>
      </c>
      <c r="AA99" s="106">
        <f t="shared" si="41"/>
        <v>0</v>
      </c>
      <c r="AB99" s="108">
        <f t="shared" si="41"/>
        <v>0</v>
      </c>
      <c r="AC99" s="106">
        <f t="shared" si="41"/>
        <v>0</v>
      </c>
      <c r="AD99" s="106">
        <f t="shared" si="41"/>
        <v>0</v>
      </c>
    </row>
    <row r="100" spans="1:30" ht="12.75">
      <c r="A100" s="221">
        <v>97</v>
      </c>
      <c r="B100" s="102">
        <v>2</v>
      </c>
      <c r="C100" s="100" t="s">
        <v>28</v>
      </c>
      <c r="D100" s="102"/>
      <c r="E100" s="131" t="s">
        <v>100</v>
      </c>
      <c r="F100" s="140" t="str">
        <f t="shared" si="38"/>
        <v>Dwg</v>
      </c>
      <c r="G100" s="101" t="str">
        <f t="shared" si="43"/>
        <v>SA</v>
      </c>
      <c r="H100" s="100" t="str">
        <f t="shared" si="43"/>
        <v>C-7 Bent Assembly</v>
      </c>
      <c r="I100" s="102">
        <f t="shared" si="43"/>
        <v>1</v>
      </c>
      <c r="J100" s="106" t="str">
        <f t="shared" si="43"/>
        <v>Signed-Off</v>
      </c>
      <c r="K100" s="160">
        <f t="shared" si="43"/>
        <v>38134</v>
      </c>
      <c r="L100" s="160" t="str">
        <f t="shared" si="43"/>
        <v>Auth for Flight Prod</v>
      </c>
      <c r="M100" s="160">
        <f t="shared" si="43"/>
        <v>38138</v>
      </c>
      <c r="N100" s="107" t="str">
        <f t="shared" si="43"/>
        <v>Flex Cable Mech and Elec drawings released</v>
      </c>
      <c r="O100" s="106" t="str">
        <f t="shared" si="43"/>
        <v>Yes</v>
      </c>
      <c r="P100" s="108">
        <f t="shared" si="33"/>
        <v>0</v>
      </c>
      <c r="Q100" s="108">
        <f t="shared" si="33"/>
        <v>0</v>
      </c>
      <c r="R100" s="108">
        <f t="shared" si="33"/>
        <v>0</v>
      </c>
      <c r="S100" s="108" t="str">
        <f t="shared" si="34"/>
        <v>SLAC</v>
      </c>
      <c r="T100" s="108">
        <f aca="true" t="shared" si="44" ref="T100:AD100">VLOOKUP($E100,PartsList,T$4,FALSE)</f>
        <v>0</v>
      </c>
      <c r="U100" s="106">
        <f t="shared" si="44"/>
        <v>0</v>
      </c>
      <c r="V100" s="106">
        <f t="shared" si="44"/>
        <v>0</v>
      </c>
      <c r="W100" s="106">
        <f t="shared" si="44"/>
        <v>0</v>
      </c>
      <c r="X100" s="106">
        <f t="shared" si="44"/>
        <v>0</v>
      </c>
      <c r="Y100" s="108">
        <f t="shared" si="44"/>
        <v>0</v>
      </c>
      <c r="Z100" s="108">
        <f t="shared" si="44"/>
        <v>0</v>
      </c>
      <c r="AA100" s="106">
        <f t="shared" si="44"/>
        <v>0</v>
      </c>
      <c r="AB100" s="108">
        <f t="shared" si="44"/>
        <v>0</v>
      </c>
      <c r="AC100" s="106">
        <f t="shared" si="44"/>
        <v>0</v>
      </c>
      <c r="AD100" s="106">
        <f t="shared" si="44"/>
        <v>0</v>
      </c>
    </row>
    <row r="101" spans="1:30" ht="15.75">
      <c r="A101" s="4">
        <v>98</v>
      </c>
      <c r="B101" s="182" t="s">
        <v>64</v>
      </c>
      <c r="C101" s="173"/>
      <c r="D101" s="173"/>
      <c r="E101" s="173"/>
      <c r="F101" s="174"/>
      <c r="G101" s="175" t="s">
        <v>200</v>
      </c>
      <c r="H101" s="176"/>
      <c r="I101" s="177"/>
      <c r="J101" s="178"/>
      <c r="K101" s="179"/>
      <c r="L101" s="179"/>
      <c r="M101" s="179"/>
      <c r="N101" s="180"/>
      <c r="O101" s="175"/>
      <c r="P101" s="175"/>
      <c r="Q101" s="175"/>
      <c r="R101" s="175"/>
      <c r="S101" s="175"/>
      <c r="T101" s="181"/>
      <c r="U101" s="175"/>
      <c r="V101" s="175"/>
      <c r="W101" s="175"/>
      <c r="X101" s="175"/>
      <c r="Y101" s="175"/>
      <c r="Z101" s="175"/>
      <c r="AA101" s="175"/>
      <c r="AB101" s="175"/>
      <c r="AC101" s="175"/>
      <c r="AD101" s="175"/>
    </row>
    <row r="102" spans="1:30" ht="12.75">
      <c r="A102" s="221">
        <v>99</v>
      </c>
      <c r="B102" s="102">
        <v>2</v>
      </c>
      <c r="C102" s="100" t="s">
        <v>28</v>
      </c>
      <c r="D102" s="102"/>
      <c r="E102" s="131" t="s">
        <v>32</v>
      </c>
      <c r="F102" s="140" t="str">
        <f aca="true" t="shared" si="45" ref="F102:F115">HYPERLINK("http://www-glast.slac.stanford.edu/documents/cyberdoc.asp?lat_search="&amp;RIGHT(E102,5)&amp;"&amp;frames=y","Dwg")</f>
        <v>Dwg</v>
      </c>
      <c r="G102" s="101" t="str">
        <f aca="true" t="shared" si="46" ref="G102:S115">VLOOKUP($E102,PartsList,G$4,FALSE)</f>
        <v>PF</v>
      </c>
      <c r="H102" s="100" t="str">
        <f t="shared" si="46"/>
        <v>Heat Strap Tie Down Strap</v>
      </c>
      <c r="I102" s="102">
        <f t="shared" si="46"/>
        <v>3</v>
      </c>
      <c r="J102" s="106" t="str">
        <f t="shared" si="46"/>
        <v>Offline</v>
      </c>
      <c r="K102" s="160">
        <f t="shared" si="46"/>
        <v>0</v>
      </c>
      <c r="L102" s="160" t="str">
        <f t="shared" si="46"/>
        <v>Hold Production</v>
      </c>
      <c r="M102" s="160">
        <f t="shared" si="46"/>
        <v>38190</v>
      </c>
      <c r="N102" s="107" t="str">
        <f t="shared" si="46"/>
        <v>Need to cut strap in half to clear flexure</v>
      </c>
      <c r="O102" s="106" t="str">
        <f t="shared" si="46"/>
        <v>Yes</v>
      </c>
      <c r="P102" s="108">
        <f t="shared" si="46"/>
        <v>0</v>
      </c>
      <c r="Q102" s="108">
        <f t="shared" si="46"/>
        <v>0</v>
      </c>
      <c r="R102" s="108">
        <f t="shared" si="46"/>
        <v>0</v>
      </c>
      <c r="S102" s="108">
        <f>VLOOKUP($E102,PartsList,S$4,FALSE)</f>
        <v>0</v>
      </c>
      <c r="T102" s="108">
        <f aca="true" t="shared" si="47" ref="T102:AD115">VLOOKUP($E102,PartsList,T$4,FALSE)</f>
        <v>0</v>
      </c>
      <c r="U102" s="106">
        <f t="shared" si="47"/>
        <v>0</v>
      </c>
      <c r="V102" s="106">
        <f t="shared" si="47"/>
        <v>0</v>
      </c>
      <c r="W102" s="106">
        <f t="shared" si="47"/>
        <v>0</v>
      </c>
      <c r="X102" s="106">
        <f t="shared" si="47"/>
        <v>0</v>
      </c>
      <c r="Y102" s="108">
        <f t="shared" si="47"/>
        <v>0</v>
      </c>
      <c r="Z102" s="108">
        <f t="shared" si="47"/>
        <v>0</v>
      </c>
      <c r="AA102" s="106">
        <f t="shared" si="47"/>
        <v>0</v>
      </c>
      <c r="AB102" s="108">
        <f t="shared" si="47"/>
        <v>0</v>
      </c>
      <c r="AC102" s="106">
        <f t="shared" si="47"/>
        <v>0</v>
      </c>
      <c r="AD102" s="106">
        <f t="shared" si="47"/>
        <v>0</v>
      </c>
    </row>
    <row r="103" spans="1:30" ht="12.75">
      <c r="A103" s="4">
        <v>100</v>
      </c>
      <c r="B103" s="102">
        <v>2</v>
      </c>
      <c r="C103" s="100" t="s">
        <v>28</v>
      </c>
      <c r="D103" s="102"/>
      <c r="E103" s="131" t="s">
        <v>31</v>
      </c>
      <c r="F103" s="140" t="str">
        <f t="shared" si="45"/>
        <v>Dwg</v>
      </c>
      <c r="G103" s="101" t="str">
        <f t="shared" si="46"/>
        <v>SA</v>
      </c>
      <c r="H103" s="100" t="str">
        <f t="shared" si="46"/>
        <v>Heat Strap Assembly</v>
      </c>
      <c r="I103" s="102">
        <f t="shared" si="46"/>
        <v>3</v>
      </c>
      <c r="J103" s="106" t="str">
        <f t="shared" si="46"/>
        <v>Signed-Off</v>
      </c>
      <c r="K103" s="160">
        <f t="shared" si="46"/>
        <v>38183</v>
      </c>
      <c r="L103" s="160" t="str">
        <f t="shared" si="46"/>
        <v>Auth for Flight Prod</v>
      </c>
      <c r="M103" s="160">
        <f t="shared" si="46"/>
        <v>38191</v>
      </c>
      <c r="N103" s="107">
        <f t="shared" si="46"/>
        <v>0</v>
      </c>
      <c r="O103" s="106" t="str">
        <f t="shared" si="46"/>
        <v>Yes</v>
      </c>
      <c r="P103" s="108">
        <f t="shared" si="46"/>
        <v>0</v>
      </c>
      <c r="Q103" s="108">
        <f t="shared" si="46"/>
        <v>0</v>
      </c>
      <c r="R103" s="108">
        <f t="shared" si="46"/>
        <v>0</v>
      </c>
      <c r="S103" s="108">
        <f t="shared" si="46"/>
        <v>0</v>
      </c>
      <c r="T103" s="108">
        <f t="shared" si="47"/>
        <v>0</v>
      </c>
      <c r="U103" s="106">
        <f t="shared" si="47"/>
        <v>0</v>
      </c>
      <c r="V103" s="106">
        <f t="shared" si="47"/>
        <v>0</v>
      </c>
      <c r="W103" s="106">
        <f t="shared" si="47"/>
        <v>0</v>
      </c>
      <c r="X103" s="106">
        <f t="shared" si="47"/>
        <v>0</v>
      </c>
      <c r="Y103" s="108">
        <f t="shared" si="47"/>
        <v>0</v>
      </c>
      <c r="Z103" s="108">
        <f t="shared" si="47"/>
        <v>0</v>
      </c>
      <c r="AA103" s="106">
        <f t="shared" si="47"/>
        <v>0</v>
      </c>
      <c r="AB103" s="108">
        <f t="shared" si="47"/>
        <v>0</v>
      </c>
      <c r="AC103" s="106">
        <f t="shared" si="47"/>
        <v>0</v>
      </c>
      <c r="AD103" s="106">
        <f t="shared" si="47"/>
        <v>0</v>
      </c>
    </row>
    <row r="104" spans="1:30" ht="12.75">
      <c r="A104" s="221">
        <v>101</v>
      </c>
      <c r="B104" s="111">
        <v>2</v>
      </c>
      <c r="C104" s="112" t="s">
        <v>31</v>
      </c>
      <c r="D104" s="112">
        <v>1</v>
      </c>
      <c r="E104" s="123" t="s">
        <v>532</v>
      </c>
      <c r="F104" s="141" t="str">
        <f t="shared" si="45"/>
        <v>Dwg</v>
      </c>
      <c r="G104" s="113" t="str">
        <f t="shared" si="46"/>
        <v>PF</v>
      </c>
      <c r="H104" s="123" t="str">
        <f t="shared" si="46"/>
        <v>Heat Strap Inner</v>
      </c>
      <c r="I104" s="111">
        <f t="shared" si="46"/>
        <v>2</v>
      </c>
      <c r="J104" s="106" t="str">
        <f t="shared" si="46"/>
        <v>Signed-Off</v>
      </c>
      <c r="K104" s="160">
        <f t="shared" si="46"/>
        <v>38183</v>
      </c>
      <c r="L104" s="160" t="str">
        <f t="shared" si="46"/>
        <v>Auth for Flight Prod</v>
      </c>
      <c r="M104" s="160">
        <f t="shared" si="46"/>
        <v>38191</v>
      </c>
      <c r="N104" s="107">
        <f t="shared" si="46"/>
        <v>0</v>
      </c>
      <c r="O104" s="106" t="str">
        <f t="shared" si="46"/>
        <v>Yes</v>
      </c>
      <c r="P104" s="108">
        <f t="shared" si="46"/>
        <v>0</v>
      </c>
      <c r="Q104" s="108">
        <f t="shared" si="46"/>
        <v>0</v>
      </c>
      <c r="R104" s="108">
        <f t="shared" si="46"/>
        <v>0</v>
      </c>
      <c r="S104" s="108">
        <f t="shared" si="46"/>
        <v>0</v>
      </c>
      <c r="T104" s="108">
        <f t="shared" si="47"/>
        <v>0</v>
      </c>
      <c r="U104" s="106">
        <f t="shared" si="47"/>
        <v>0</v>
      </c>
      <c r="V104" s="106">
        <f t="shared" si="47"/>
        <v>0</v>
      </c>
      <c r="W104" s="106">
        <f t="shared" si="47"/>
        <v>0</v>
      </c>
      <c r="X104" s="106">
        <f t="shared" si="47"/>
        <v>0</v>
      </c>
      <c r="Y104" s="108">
        <f t="shared" si="47"/>
        <v>0</v>
      </c>
      <c r="Z104" s="108">
        <f t="shared" si="47"/>
        <v>0</v>
      </c>
      <c r="AA104" s="106">
        <f t="shared" si="47"/>
        <v>0</v>
      </c>
      <c r="AB104" s="108">
        <f t="shared" si="47"/>
        <v>0</v>
      </c>
      <c r="AC104" s="106">
        <f t="shared" si="47"/>
        <v>0</v>
      </c>
      <c r="AD104" s="106">
        <f t="shared" si="47"/>
        <v>0</v>
      </c>
    </row>
    <row r="105" spans="1:30" ht="12.75">
      <c r="A105" s="4">
        <v>102</v>
      </c>
      <c r="B105" s="111">
        <v>2</v>
      </c>
      <c r="C105" s="112" t="s">
        <v>31</v>
      </c>
      <c r="D105" s="112">
        <v>2</v>
      </c>
      <c r="E105" s="123" t="s">
        <v>535</v>
      </c>
      <c r="F105" s="141" t="str">
        <f t="shared" si="45"/>
        <v>Dwg</v>
      </c>
      <c r="G105" s="113" t="str">
        <f t="shared" si="46"/>
        <v>PF</v>
      </c>
      <c r="H105" s="123" t="str">
        <f t="shared" si="46"/>
        <v>Heat Strap Outer</v>
      </c>
      <c r="I105" s="111">
        <f t="shared" si="46"/>
        <v>2</v>
      </c>
      <c r="J105" s="106" t="str">
        <f t="shared" si="46"/>
        <v>Signed-Off</v>
      </c>
      <c r="K105" s="160">
        <f t="shared" si="46"/>
        <v>38183</v>
      </c>
      <c r="L105" s="160" t="str">
        <f t="shared" si="46"/>
        <v>Auth for Flight Prod</v>
      </c>
      <c r="M105" s="160">
        <f t="shared" si="46"/>
        <v>38191</v>
      </c>
      <c r="N105" s="107">
        <f t="shared" si="46"/>
        <v>0</v>
      </c>
      <c r="O105" s="106" t="str">
        <f t="shared" si="46"/>
        <v>Yes</v>
      </c>
      <c r="P105" s="108">
        <f t="shared" si="46"/>
        <v>0</v>
      </c>
      <c r="Q105" s="108">
        <f t="shared" si="46"/>
        <v>0</v>
      </c>
      <c r="R105" s="108">
        <f t="shared" si="46"/>
        <v>0</v>
      </c>
      <c r="S105" s="108">
        <f t="shared" si="46"/>
        <v>0</v>
      </c>
      <c r="T105" s="108">
        <f t="shared" si="47"/>
        <v>0</v>
      </c>
      <c r="U105" s="106">
        <f t="shared" si="47"/>
        <v>0</v>
      </c>
      <c r="V105" s="106">
        <f t="shared" si="47"/>
        <v>0</v>
      </c>
      <c r="W105" s="106">
        <f t="shared" si="47"/>
        <v>0</v>
      </c>
      <c r="X105" s="106">
        <f t="shared" si="47"/>
        <v>0</v>
      </c>
      <c r="Y105" s="108">
        <f t="shared" si="47"/>
        <v>0</v>
      </c>
      <c r="Z105" s="108">
        <f t="shared" si="47"/>
        <v>0</v>
      </c>
      <c r="AA105" s="106">
        <f t="shared" si="47"/>
        <v>0</v>
      </c>
      <c r="AB105" s="108">
        <f t="shared" si="47"/>
        <v>0</v>
      </c>
      <c r="AC105" s="106">
        <f t="shared" si="47"/>
        <v>0</v>
      </c>
      <c r="AD105" s="106">
        <f t="shared" si="47"/>
        <v>0</v>
      </c>
    </row>
    <row r="106" spans="1:30" ht="12.75">
      <c r="A106" s="221">
        <v>103</v>
      </c>
      <c r="B106" s="111">
        <v>2</v>
      </c>
      <c r="C106" s="112" t="s">
        <v>31</v>
      </c>
      <c r="D106" s="112">
        <v>3</v>
      </c>
      <c r="E106" s="123" t="s">
        <v>626</v>
      </c>
      <c r="F106" s="141" t="str">
        <f t="shared" si="45"/>
        <v>Dwg</v>
      </c>
      <c r="G106" s="113" t="str">
        <f t="shared" si="46"/>
        <v>MT</v>
      </c>
      <c r="H106" s="123" t="str">
        <f t="shared" si="46"/>
        <v>Cyanoacrylate Adhesive</v>
      </c>
      <c r="I106" s="111">
        <f t="shared" si="46"/>
        <v>0</v>
      </c>
      <c r="J106" s="106" t="str">
        <f t="shared" si="46"/>
        <v>GSFC Pending</v>
      </c>
      <c r="K106" s="160">
        <f t="shared" si="46"/>
        <v>0</v>
      </c>
      <c r="L106" s="160">
        <f t="shared" si="46"/>
        <v>0</v>
      </c>
      <c r="M106" s="160">
        <f t="shared" si="46"/>
        <v>38153</v>
      </c>
      <c r="N106" s="107" t="str">
        <f t="shared" si="46"/>
        <v>Not yet approved; planned for heat straps only</v>
      </c>
      <c r="O106" s="106">
        <f t="shared" si="46"/>
        <v>0</v>
      </c>
      <c r="P106" s="108">
        <f t="shared" si="46"/>
        <v>0</v>
      </c>
      <c r="Q106" s="108">
        <f t="shared" si="46"/>
        <v>0</v>
      </c>
      <c r="R106" s="108">
        <f t="shared" si="46"/>
        <v>0</v>
      </c>
      <c r="S106" s="108">
        <f t="shared" si="46"/>
        <v>0</v>
      </c>
      <c r="T106" s="108">
        <f t="shared" si="47"/>
        <v>0</v>
      </c>
      <c r="U106" s="106">
        <f t="shared" si="47"/>
        <v>0</v>
      </c>
      <c r="V106" s="106">
        <f t="shared" si="47"/>
        <v>0</v>
      </c>
      <c r="W106" s="106">
        <f t="shared" si="47"/>
        <v>0</v>
      </c>
      <c r="X106" s="106">
        <f t="shared" si="47"/>
        <v>0</v>
      </c>
      <c r="Y106" s="108">
        <f t="shared" si="47"/>
        <v>0</v>
      </c>
      <c r="Z106" s="108">
        <f t="shared" si="47"/>
        <v>0</v>
      </c>
      <c r="AA106" s="106">
        <f t="shared" si="47"/>
        <v>0</v>
      </c>
      <c r="AB106" s="108">
        <f t="shared" si="47"/>
        <v>0</v>
      </c>
      <c r="AC106" s="106">
        <f t="shared" si="47"/>
        <v>0</v>
      </c>
      <c r="AD106" s="106">
        <f t="shared" si="47"/>
        <v>0</v>
      </c>
    </row>
    <row r="107" spans="1:30" ht="12.75">
      <c r="A107" s="4">
        <v>104</v>
      </c>
      <c r="B107" s="102">
        <v>2</v>
      </c>
      <c r="C107" s="100" t="s">
        <v>28</v>
      </c>
      <c r="D107" s="102"/>
      <c r="E107" s="131" t="s">
        <v>400</v>
      </c>
      <c r="F107" s="140" t="str">
        <f t="shared" si="45"/>
        <v>Dwg</v>
      </c>
      <c r="G107" s="101" t="str">
        <f t="shared" si="46"/>
        <v>PF</v>
      </c>
      <c r="H107" s="100" t="str">
        <f t="shared" si="46"/>
        <v>Interface Parts Auxiliary Ass'y</v>
      </c>
      <c r="I107" s="102">
        <f t="shared" si="46"/>
        <v>2</v>
      </c>
      <c r="J107" s="106" t="str">
        <f t="shared" si="46"/>
        <v>Signed-Off</v>
      </c>
      <c r="K107" s="160">
        <f t="shared" si="46"/>
        <v>38140</v>
      </c>
      <c r="L107" s="160" t="str">
        <f t="shared" si="46"/>
        <v>Auth for Flight Prod</v>
      </c>
      <c r="M107" s="160">
        <f t="shared" si="46"/>
        <v>38153</v>
      </c>
      <c r="N107" s="107" t="str">
        <f t="shared" si="46"/>
        <v>Dwg released; OK to fab</v>
      </c>
      <c r="O107" s="106" t="str">
        <f t="shared" si="46"/>
        <v>Yes</v>
      </c>
      <c r="P107" s="108">
        <f t="shared" si="46"/>
        <v>0</v>
      </c>
      <c r="Q107" s="108">
        <f t="shared" si="46"/>
        <v>0</v>
      </c>
      <c r="R107" s="108">
        <f t="shared" si="46"/>
        <v>0</v>
      </c>
      <c r="S107" s="108">
        <f>VLOOKUP($E107,PartsList,S$4,FALSE)</f>
        <v>0</v>
      </c>
      <c r="T107" s="108">
        <f t="shared" si="47"/>
        <v>0</v>
      </c>
      <c r="U107" s="106">
        <f t="shared" si="47"/>
        <v>0</v>
      </c>
      <c r="V107" s="106">
        <f t="shared" si="47"/>
        <v>0</v>
      </c>
      <c r="W107" s="106">
        <f t="shared" si="47"/>
        <v>0</v>
      </c>
      <c r="X107" s="106">
        <f t="shared" si="47"/>
        <v>0</v>
      </c>
      <c r="Y107" s="108">
        <f t="shared" si="47"/>
        <v>0</v>
      </c>
      <c r="Z107" s="108">
        <f t="shared" si="47"/>
        <v>0</v>
      </c>
      <c r="AA107" s="106">
        <f t="shared" si="47"/>
        <v>0</v>
      </c>
      <c r="AB107" s="108">
        <f t="shared" si="47"/>
        <v>0</v>
      </c>
      <c r="AC107" s="106">
        <f t="shared" si="47"/>
        <v>0</v>
      </c>
      <c r="AD107" s="106">
        <f t="shared" si="47"/>
        <v>0</v>
      </c>
    </row>
    <row r="108" spans="1:30" ht="15.75">
      <c r="A108" s="221">
        <v>105</v>
      </c>
      <c r="B108" s="182" t="s">
        <v>594</v>
      </c>
      <c r="C108" s="173"/>
      <c r="D108" s="173"/>
      <c r="E108" s="173"/>
      <c r="F108" s="174"/>
      <c r="G108" s="175"/>
      <c r="H108" s="176"/>
      <c r="I108" s="177"/>
      <c r="J108" s="178"/>
      <c r="K108" s="179"/>
      <c r="L108" s="179"/>
      <c r="M108" s="179"/>
      <c r="N108" s="180"/>
      <c r="O108" s="175"/>
      <c r="P108" s="175"/>
      <c r="Q108" s="175"/>
      <c r="R108" s="175"/>
      <c r="S108" s="175"/>
      <c r="T108" s="181"/>
      <c r="U108" s="175"/>
      <c r="V108" s="175"/>
      <c r="W108" s="175"/>
      <c r="X108" s="175"/>
      <c r="Y108" s="175"/>
      <c r="Z108" s="175"/>
      <c r="AA108" s="175"/>
      <c r="AB108" s="175"/>
      <c r="AC108" s="175"/>
      <c r="AD108" s="175"/>
    </row>
    <row r="109" spans="1:30" ht="12.75">
      <c r="A109" s="4">
        <v>106</v>
      </c>
      <c r="B109" s="102">
        <v>2</v>
      </c>
      <c r="C109" s="100" t="s">
        <v>28</v>
      </c>
      <c r="D109" s="102"/>
      <c r="E109" s="131" t="s">
        <v>592</v>
      </c>
      <c r="F109" s="140" t="str">
        <f t="shared" si="45"/>
        <v>Dwg</v>
      </c>
      <c r="G109" s="101" t="str">
        <f t="shared" si="46"/>
        <v>SA</v>
      </c>
      <c r="H109" s="100" t="str">
        <f t="shared" si="46"/>
        <v>Top Tray Auxiliary Assembly</v>
      </c>
      <c r="I109" s="102">
        <f t="shared" si="46"/>
        <v>1</v>
      </c>
      <c r="J109" s="106" t="str">
        <f t="shared" si="46"/>
        <v>Offline</v>
      </c>
      <c r="K109" s="160">
        <f t="shared" si="46"/>
        <v>0</v>
      </c>
      <c r="L109" s="160">
        <f t="shared" si="46"/>
        <v>0</v>
      </c>
      <c r="M109" s="160">
        <f t="shared" si="46"/>
        <v>38138</v>
      </c>
      <c r="N109" s="107" t="str">
        <f t="shared" si="46"/>
        <v>New drawing for Top Tray Flex Cable bracket</v>
      </c>
      <c r="O109" s="106">
        <f t="shared" si="46"/>
        <v>0</v>
      </c>
      <c r="P109" s="108">
        <f t="shared" si="46"/>
        <v>0</v>
      </c>
      <c r="Q109" s="108">
        <f t="shared" si="46"/>
        <v>0</v>
      </c>
      <c r="R109" s="108">
        <f t="shared" si="46"/>
        <v>0</v>
      </c>
      <c r="S109" s="108">
        <f aca="true" t="shared" si="48" ref="S109:S115">VLOOKUP($E109,PartsList,S$4,FALSE)</f>
        <v>0</v>
      </c>
      <c r="T109" s="108">
        <f t="shared" si="47"/>
        <v>0</v>
      </c>
      <c r="U109" s="106">
        <f t="shared" si="47"/>
        <v>0</v>
      </c>
      <c r="V109" s="106">
        <f t="shared" si="47"/>
        <v>0</v>
      </c>
      <c r="W109" s="106">
        <f t="shared" si="47"/>
        <v>0</v>
      </c>
      <c r="X109" s="106">
        <f t="shared" si="47"/>
        <v>0</v>
      </c>
      <c r="Y109" s="108">
        <f t="shared" si="47"/>
        <v>0</v>
      </c>
      <c r="Z109" s="108">
        <f t="shared" si="47"/>
        <v>0</v>
      </c>
      <c r="AA109" s="106">
        <f t="shared" si="47"/>
        <v>0</v>
      </c>
      <c r="AB109" s="108">
        <f t="shared" si="47"/>
        <v>0</v>
      </c>
      <c r="AC109" s="106">
        <f t="shared" si="47"/>
        <v>0</v>
      </c>
      <c r="AD109" s="106">
        <f t="shared" si="47"/>
        <v>0</v>
      </c>
    </row>
    <row r="110" spans="1:30" ht="12.75">
      <c r="A110" s="221">
        <v>107</v>
      </c>
      <c r="B110" s="111">
        <v>2</v>
      </c>
      <c r="C110" s="112" t="s">
        <v>28</v>
      </c>
      <c r="D110" s="112"/>
      <c r="E110" s="123" t="s">
        <v>118</v>
      </c>
      <c r="F110" s="190" t="str">
        <f t="shared" si="45"/>
        <v>Dwg</v>
      </c>
      <c r="G110" s="113" t="str">
        <f t="shared" si="46"/>
        <v>SA</v>
      </c>
      <c r="H110" s="123" t="str">
        <f t="shared" si="46"/>
        <v>Top Tray Assy with Payload</v>
      </c>
      <c r="I110" s="111">
        <f t="shared" si="46"/>
        <v>4</v>
      </c>
      <c r="J110" s="106" t="str">
        <f t="shared" si="46"/>
        <v>Signed-Off</v>
      </c>
      <c r="K110" s="160">
        <f t="shared" si="46"/>
        <v>38183</v>
      </c>
      <c r="L110" s="160" t="str">
        <f t="shared" si="46"/>
        <v>Auth for Flight Prod</v>
      </c>
      <c r="M110" s="160">
        <f t="shared" si="46"/>
        <v>38190</v>
      </c>
      <c r="N110" s="107">
        <f t="shared" si="46"/>
        <v>0</v>
      </c>
      <c r="O110" s="106" t="str">
        <f t="shared" si="46"/>
        <v>Yes</v>
      </c>
      <c r="P110" s="108">
        <f t="shared" si="46"/>
        <v>0</v>
      </c>
      <c r="Q110" s="108">
        <f t="shared" si="46"/>
        <v>0</v>
      </c>
      <c r="R110" s="108">
        <f t="shared" si="46"/>
        <v>0</v>
      </c>
      <c r="S110" s="108" t="str">
        <f t="shared" si="48"/>
        <v>INFN</v>
      </c>
      <c r="T110" s="108">
        <f t="shared" si="47"/>
        <v>0</v>
      </c>
      <c r="U110" s="106">
        <f t="shared" si="47"/>
        <v>0</v>
      </c>
      <c r="V110" s="106">
        <f t="shared" si="47"/>
        <v>0</v>
      </c>
      <c r="W110" s="106">
        <f t="shared" si="47"/>
        <v>0</v>
      </c>
      <c r="X110" s="106">
        <f t="shared" si="47"/>
        <v>0</v>
      </c>
      <c r="Y110" s="108">
        <f t="shared" si="47"/>
        <v>0</v>
      </c>
      <c r="Z110" s="108">
        <f t="shared" si="47"/>
        <v>0</v>
      </c>
      <c r="AA110" s="106">
        <f t="shared" si="47"/>
        <v>0</v>
      </c>
      <c r="AB110" s="108">
        <f t="shared" si="47"/>
        <v>0</v>
      </c>
      <c r="AC110" s="106">
        <f t="shared" si="47"/>
        <v>0</v>
      </c>
      <c r="AD110" s="106">
        <f t="shared" si="47"/>
        <v>0</v>
      </c>
    </row>
    <row r="111" spans="1:30" ht="12.75">
      <c r="A111" s="4">
        <v>108</v>
      </c>
      <c r="B111" s="111">
        <v>2</v>
      </c>
      <c r="C111" s="112" t="s">
        <v>28</v>
      </c>
      <c r="D111" s="112"/>
      <c r="E111" s="123" t="s">
        <v>579</v>
      </c>
      <c r="F111" s="190" t="str">
        <f t="shared" si="45"/>
        <v>Dwg</v>
      </c>
      <c r="G111" s="113" t="str">
        <f t="shared" si="46"/>
        <v>PF</v>
      </c>
      <c r="H111" s="123" t="str">
        <f t="shared" si="46"/>
        <v>Double Corner Mount Bracket</v>
      </c>
      <c r="I111" s="111">
        <f t="shared" si="46"/>
        <v>1</v>
      </c>
      <c r="J111" s="106" t="str">
        <f t="shared" si="46"/>
        <v>Signed-Off</v>
      </c>
      <c r="K111" s="160">
        <f t="shared" si="46"/>
        <v>38189</v>
      </c>
      <c r="L111" s="160" t="str">
        <f t="shared" si="46"/>
        <v>Auth for Flight Prod</v>
      </c>
      <c r="M111" s="160">
        <f t="shared" si="46"/>
        <v>38190</v>
      </c>
      <c r="N111" s="107">
        <f t="shared" si="46"/>
        <v>0</v>
      </c>
      <c r="O111" s="106" t="str">
        <f t="shared" si="46"/>
        <v>Yes</v>
      </c>
      <c r="P111" s="108">
        <f t="shared" si="46"/>
        <v>0</v>
      </c>
      <c r="Q111" s="108">
        <f t="shared" si="46"/>
        <v>0</v>
      </c>
      <c r="R111" s="108">
        <f t="shared" si="46"/>
        <v>0</v>
      </c>
      <c r="S111" s="108">
        <f t="shared" si="48"/>
        <v>0</v>
      </c>
      <c r="T111" s="108">
        <f t="shared" si="47"/>
        <v>0</v>
      </c>
      <c r="U111" s="106">
        <f t="shared" si="47"/>
        <v>0</v>
      </c>
      <c r="V111" s="106">
        <f t="shared" si="47"/>
        <v>0</v>
      </c>
      <c r="W111" s="106">
        <f t="shared" si="47"/>
        <v>0</v>
      </c>
      <c r="X111" s="106">
        <f t="shared" si="47"/>
        <v>0</v>
      </c>
      <c r="Y111" s="108">
        <f t="shared" si="47"/>
        <v>0</v>
      </c>
      <c r="Z111" s="108">
        <f t="shared" si="47"/>
        <v>0</v>
      </c>
      <c r="AA111" s="106">
        <f t="shared" si="47"/>
        <v>0</v>
      </c>
      <c r="AB111" s="108">
        <f t="shared" si="47"/>
        <v>0</v>
      </c>
      <c r="AC111" s="106">
        <f t="shared" si="47"/>
        <v>0</v>
      </c>
      <c r="AD111" s="106">
        <f t="shared" si="47"/>
        <v>0</v>
      </c>
    </row>
    <row r="112" spans="1:30" ht="12.75">
      <c r="A112" s="221">
        <v>109</v>
      </c>
      <c r="B112" s="111">
        <v>2</v>
      </c>
      <c r="C112" s="112" t="s">
        <v>28</v>
      </c>
      <c r="D112" s="112"/>
      <c r="E112" s="123" t="s">
        <v>586</v>
      </c>
      <c r="F112" s="190" t="str">
        <f t="shared" si="45"/>
        <v>Dwg</v>
      </c>
      <c r="G112" s="113" t="str">
        <f t="shared" si="46"/>
        <v>PF</v>
      </c>
      <c r="H112" s="123" t="str">
        <f t="shared" si="46"/>
        <v>Left-Hand Corner Mount Bracket</v>
      </c>
      <c r="I112" s="111">
        <f t="shared" si="46"/>
        <v>1</v>
      </c>
      <c r="J112" s="106" t="str">
        <f t="shared" si="46"/>
        <v>Signed-Off</v>
      </c>
      <c r="K112" s="160">
        <f t="shared" si="46"/>
        <v>38189</v>
      </c>
      <c r="L112" s="160" t="str">
        <f t="shared" si="46"/>
        <v>Auth for Flight Prod</v>
      </c>
      <c r="M112" s="160">
        <f t="shared" si="46"/>
        <v>38190</v>
      </c>
      <c r="N112" s="107">
        <f t="shared" si="46"/>
        <v>0</v>
      </c>
      <c r="O112" s="106" t="str">
        <f t="shared" si="46"/>
        <v>Yes</v>
      </c>
      <c r="P112" s="108">
        <f t="shared" si="46"/>
        <v>0</v>
      </c>
      <c r="Q112" s="108">
        <f t="shared" si="46"/>
        <v>0</v>
      </c>
      <c r="R112" s="108">
        <f t="shared" si="46"/>
        <v>0</v>
      </c>
      <c r="S112" s="108">
        <f t="shared" si="48"/>
        <v>0</v>
      </c>
      <c r="T112" s="108">
        <f t="shared" si="47"/>
        <v>0</v>
      </c>
      <c r="U112" s="106">
        <f t="shared" si="47"/>
        <v>0</v>
      </c>
      <c r="V112" s="106">
        <f t="shared" si="47"/>
        <v>0</v>
      </c>
      <c r="W112" s="106">
        <f t="shared" si="47"/>
        <v>0</v>
      </c>
      <c r="X112" s="106">
        <f t="shared" si="47"/>
        <v>0</v>
      </c>
      <c r="Y112" s="108">
        <f t="shared" si="47"/>
        <v>0</v>
      </c>
      <c r="Z112" s="108">
        <f t="shared" si="47"/>
        <v>0</v>
      </c>
      <c r="AA112" s="106">
        <f t="shared" si="47"/>
        <v>0</v>
      </c>
      <c r="AB112" s="108">
        <f t="shared" si="47"/>
        <v>0</v>
      </c>
      <c r="AC112" s="106">
        <f t="shared" si="47"/>
        <v>0</v>
      </c>
      <c r="AD112" s="106">
        <f t="shared" si="47"/>
        <v>0</v>
      </c>
    </row>
    <row r="113" spans="1:30" ht="12.75">
      <c r="A113" s="4">
        <v>110</v>
      </c>
      <c r="B113" s="111">
        <v>2</v>
      </c>
      <c r="C113" s="112" t="s">
        <v>28</v>
      </c>
      <c r="D113" s="112"/>
      <c r="E113" s="123" t="s">
        <v>587</v>
      </c>
      <c r="F113" s="190" t="str">
        <f t="shared" si="45"/>
        <v>Dwg</v>
      </c>
      <c r="G113" s="113" t="str">
        <f t="shared" si="46"/>
        <v>PF</v>
      </c>
      <c r="H113" s="123" t="str">
        <f t="shared" si="46"/>
        <v>Right-Hand Corner Mount Bracket</v>
      </c>
      <c r="I113" s="111">
        <f t="shared" si="46"/>
        <v>1</v>
      </c>
      <c r="J113" s="106" t="str">
        <f t="shared" si="46"/>
        <v>Signed-Off</v>
      </c>
      <c r="K113" s="160">
        <f t="shared" si="46"/>
        <v>38189</v>
      </c>
      <c r="L113" s="160" t="str">
        <f t="shared" si="46"/>
        <v>Auth for Flight Prod</v>
      </c>
      <c r="M113" s="160">
        <f t="shared" si="46"/>
        <v>38190</v>
      </c>
      <c r="N113" s="107">
        <f t="shared" si="46"/>
        <v>0</v>
      </c>
      <c r="O113" s="106" t="str">
        <f t="shared" si="46"/>
        <v>Yes</v>
      </c>
      <c r="P113" s="108">
        <f t="shared" si="46"/>
        <v>0</v>
      </c>
      <c r="Q113" s="108">
        <f t="shared" si="46"/>
        <v>0</v>
      </c>
      <c r="R113" s="108">
        <f t="shared" si="46"/>
        <v>0</v>
      </c>
      <c r="S113" s="108">
        <f t="shared" si="48"/>
        <v>0</v>
      </c>
      <c r="T113" s="108">
        <f t="shared" si="47"/>
        <v>0</v>
      </c>
      <c r="U113" s="106">
        <f t="shared" si="47"/>
        <v>0</v>
      </c>
      <c r="V113" s="106">
        <f t="shared" si="47"/>
        <v>0</v>
      </c>
      <c r="W113" s="106">
        <f t="shared" si="47"/>
        <v>0</v>
      </c>
      <c r="X113" s="106">
        <f t="shared" si="47"/>
        <v>0</v>
      </c>
      <c r="Y113" s="108">
        <f t="shared" si="47"/>
        <v>0</v>
      </c>
      <c r="Z113" s="108">
        <f t="shared" si="47"/>
        <v>0</v>
      </c>
      <c r="AA113" s="106">
        <f t="shared" si="47"/>
        <v>0</v>
      </c>
      <c r="AB113" s="108">
        <f t="shared" si="47"/>
        <v>0</v>
      </c>
      <c r="AC113" s="106">
        <f t="shared" si="47"/>
        <v>0</v>
      </c>
      <c r="AD113" s="106">
        <f t="shared" si="47"/>
        <v>0</v>
      </c>
    </row>
    <row r="114" spans="1:30" ht="12.75">
      <c r="A114" s="221">
        <v>111</v>
      </c>
      <c r="B114" s="111">
        <v>2</v>
      </c>
      <c r="C114" s="112" t="s">
        <v>28</v>
      </c>
      <c r="D114" s="112"/>
      <c r="E114" s="123" t="s">
        <v>588</v>
      </c>
      <c r="F114" s="190" t="str">
        <f t="shared" si="45"/>
        <v>Dwg</v>
      </c>
      <c r="G114" s="113" t="str">
        <f t="shared" si="46"/>
        <v>PF</v>
      </c>
      <c r="H114" s="123" t="str">
        <f t="shared" si="46"/>
        <v>Single Corner Mount Bracket</v>
      </c>
      <c r="I114" s="111">
        <f t="shared" si="46"/>
        <v>1</v>
      </c>
      <c r="J114" s="106" t="str">
        <f t="shared" si="46"/>
        <v>Signed-Off</v>
      </c>
      <c r="K114" s="160">
        <f t="shared" si="46"/>
        <v>38189</v>
      </c>
      <c r="L114" s="160" t="str">
        <f t="shared" si="46"/>
        <v>Auth for Flight Prod</v>
      </c>
      <c r="M114" s="160">
        <f t="shared" si="46"/>
        <v>38190</v>
      </c>
      <c r="N114" s="107">
        <f t="shared" si="46"/>
        <v>0</v>
      </c>
      <c r="O114" s="106" t="str">
        <f t="shared" si="46"/>
        <v>Yes</v>
      </c>
      <c r="P114" s="108">
        <f t="shared" si="46"/>
        <v>0</v>
      </c>
      <c r="Q114" s="108">
        <f t="shared" si="46"/>
        <v>0</v>
      </c>
      <c r="R114" s="108">
        <f t="shared" si="46"/>
        <v>0</v>
      </c>
      <c r="S114" s="108">
        <f t="shared" si="48"/>
        <v>0</v>
      </c>
      <c r="T114" s="108">
        <f t="shared" si="47"/>
        <v>0</v>
      </c>
      <c r="U114" s="106">
        <f t="shared" si="47"/>
        <v>0</v>
      </c>
      <c r="V114" s="106">
        <f t="shared" si="47"/>
        <v>0</v>
      </c>
      <c r="W114" s="106">
        <f t="shared" si="47"/>
        <v>0</v>
      </c>
      <c r="X114" s="106">
        <f t="shared" si="47"/>
        <v>0</v>
      </c>
      <c r="Y114" s="108">
        <f t="shared" si="47"/>
        <v>0</v>
      </c>
      <c r="Z114" s="108">
        <f t="shared" si="47"/>
        <v>0</v>
      </c>
      <c r="AA114" s="106">
        <f t="shared" si="47"/>
        <v>0</v>
      </c>
      <c r="AB114" s="108">
        <f t="shared" si="47"/>
        <v>0</v>
      </c>
      <c r="AC114" s="106">
        <f t="shared" si="47"/>
        <v>0</v>
      </c>
      <c r="AD114" s="106">
        <f t="shared" si="47"/>
        <v>0</v>
      </c>
    </row>
    <row r="115" spans="1:30" ht="12.75">
      <c r="A115" s="4">
        <v>112</v>
      </c>
      <c r="B115" s="111">
        <v>2</v>
      </c>
      <c r="C115" s="112" t="s">
        <v>28</v>
      </c>
      <c r="D115" s="112"/>
      <c r="E115" s="123" t="s">
        <v>603</v>
      </c>
      <c r="F115" s="190" t="str">
        <f t="shared" si="45"/>
        <v>Dwg</v>
      </c>
      <c r="G115" s="113" t="str">
        <f t="shared" si="46"/>
        <v>PF</v>
      </c>
      <c r="H115" s="123" t="str">
        <f t="shared" si="46"/>
        <v>Cable Retaining Clip</v>
      </c>
      <c r="I115" s="111">
        <f t="shared" si="46"/>
        <v>1</v>
      </c>
      <c r="J115" s="106" t="str">
        <f t="shared" si="46"/>
        <v>Signed-Off</v>
      </c>
      <c r="K115" s="160">
        <f t="shared" si="46"/>
        <v>38189</v>
      </c>
      <c r="L115" s="160" t="str">
        <f t="shared" si="46"/>
        <v>Auth for Flight Prod</v>
      </c>
      <c r="M115" s="160">
        <f t="shared" si="46"/>
        <v>38190</v>
      </c>
      <c r="N115" s="107">
        <f t="shared" si="46"/>
        <v>0</v>
      </c>
      <c r="O115" s="106" t="str">
        <f t="shared" si="46"/>
        <v>Yes</v>
      </c>
      <c r="P115" s="108">
        <f t="shared" si="46"/>
        <v>0</v>
      </c>
      <c r="Q115" s="108">
        <f t="shared" si="46"/>
        <v>0</v>
      </c>
      <c r="R115" s="108">
        <f t="shared" si="46"/>
        <v>0</v>
      </c>
      <c r="S115" s="108">
        <f t="shared" si="48"/>
        <v>0</v>
      </c>
      <c r="T115" s="108">
        <f t="shared" si="47"/>
        <v>0</v>
      </c>
      <c r="U115" s="106">
        <f t="shared" si="47"/>
        <v>0</v>
      </c>
      <c r="V115" s="106">
        <f t="shared" si="47"/>
        <v>0</v>
      </c>
      <c r="W115" s="106">
        <f t="shared" si="47"/>
        <v>0</v>
      </c>
      <c r="X115" s="106">
        <f t="shared" si="47"/>
        <v>0</v>
      </c>
      <c r="Y115" s="108">
        <f t="shared" si="47"/>
        <v>0</v>
      </c>
      <c r="Z115" s="108">
        <f t="shared" si="47"/>
        <v>0</v>
      </c>
      <c r="AA115" s="106">
        <f t="shared" si="47"/>
        <v>0</v>
      </c>
      <c r="AB115" s="108">
        <f t="shared" si="47"/>
        <v>0</v>
      </c>
      <c r="AC115" s="106">
        <f t="shared" si="47"/>
        <v>0</v>
      </c>
      <c r="AD115" s="106">
        <f t="shared" si="47"/>
        <v>0</v>
      </c>
    </row>
    <row r="116" spans="1:30" ht="15.75">
      <c r="A116" s="221">
        <v>113</v>
      </c>
      <c r="B116" s="182" t="s">
        <v>190</v>
      </c>
      <c r="C116" s="173"/>
      <c r="D116" s="173"/>
      <c r="E116" s="173"/>
      <c r="F116" s="174"/>
      <c r="G116" s="175" t="s">
        <v>200</v>
      </c>
      <c r="H116" s="176"/>
      <c r="I116" s="177"/>
      <c r="J116" s="178"/>
      <c r="K116" s="179"/>
      <c r="L116" s="179"/>
      <c r="M116" s="179"/>
      <c r="N116" s="180"/>
      <c r="O116" s="175"/>
      <c r="P116" s="175"/>
      <c r="Q116" s="175"/>
      <c r="R116" s="175"/>
      <c r="S116" s="175"/>
      <c r="T116" s="181"/>
      <c r="U116" s="175"/>
      <c r="V116" s="175"/>
      <c r="W116" s="175"/>
      <c r="X116" s="175"/>
      <c r="Y116" s="175"/>
      <c r="Z116" s="175"/>
      <c r="AA116" s="175"/>
      <c r="AB116" s="175"/>
      <c r="AC116" s="175"/>
      <c r="AD116" s="175"/>
    </row>
    <row r="117" spans="1:30" ht="12.75">
      <c r="A117" s="4">
        <v>114</v>
      </c>
      <c r="B117" s="102">
        <v>2</v>
      </c>
      <c r="C117" s="100" t="s">
        <v>28</v>
      </c>
      <c r="D117" s="102"/>
      <c r="E117" s="110" t="s">
        <v>29</v>
      </c>
      <c r="F117" s="140" t="str">
        <f aca="true" t="shared" si="49" ref="F117:F122">HYPERLINK("http://www-glast.slac.stanford.edu/documents/cyberdoc.asp?lat_search="&amp;RIGHT(E117,5)&amp;"&amp;frames=y","Dwg")</f>
        <v>Dwg</v>
      </c>
      <c r="G117" s="101" t="str">
        <f aca="true" t="shared" si="50" ref="G117:R122">VLOOKUP($E117,PartsList,G$4,FALSE)</f>
        <v>SA</v>
      </c>
      <c r="H117" s="100" t="str">
        <f t="shared" si="50"/>
        <v>Bottom Tray Assembly w/ Payload</v>
      </c>
      <c r="I117" s="102">
        <f t="shared" si="50"/>
        <v>2</v>
      </c>
      <c r="J117" s="106" t="str">
        <f t="shared" si="50"/>
        <v>Signed-Off</v>
      </c>
      <c r="K117" s="160">
        <f t="shared" si="50"/>
        <v>38183</v>
      </c>
      <c r="L117" s="160" t="str">
        <f t="shared" si="50"/>
        <v>Auth for Flight Prod</v>
      </c>
      <c r="M117" s="160">
        <f t="shared" si="50"/>
        <v>38190</v>
      </c>
      <c r="N117" s="107">
        <f t="shared" si="50"/>
        <v>0</v>
      </c>
      <c r="O117" s="106" t="str">
        <f t="shared" si="50"/>
        <v>Yes</v>
      </c>
      <c r="P117" s="108">
        <f t="shared" si="50"/>
        <v>0</v>
      </c>
      <c r="Q117" s="108">
        <f t="shared" si="50"/>
        <v>0</v>
      </c>
      <c r="R117" s="108">
        <f t="shared" si="50"/>
        <v>0</v>
      </c>
      <c r="S117" s="108">
        <f>VLOOKUP($E117,PartsList,S$4,FALSE)</f>
        <v>0</v>
      </c>
      <c r="T117" s="108">
        <f aca="true" t="shared" si="51" ref="T117:AD122">VLOOKUP($E117,PartsList,T$4,FALSE)</f>
        <v>0</v>
      </c>
      <c r="U117" s="106">
        <f t="shared" si="51"/>
        <v>0</v>
      </c>
      <c r="V117" s="106">
        <f t="shared" si="51"/>
        <v>0</v>
      </c>
      <c r="W117" s="106">
        <f t="shared" si="51"/>
        <v>0</v>
      </c>
      <c r="X117" s="106">
        <f t="shared" si="51"/>
        <v>0</v>
      </c>
      <c r="Y117" s="108">
        <f t="shared" si="51"/>
        <v>0</v>
      </c>
      <c r="Z117" s="108">
        <f t="shared" si="51"/>
        <v>0</v>
      </c>
      <c r="AA117" s="106">
        <f t="shared" si="51"/>
        <v>0</v>
      </c>
      <c r="AB117" s="108">
        <f t="shared" si="51"/>
        <v>0</v>
      </c>
      <c r="AC117" s="106">
        <f t="shared" si="51"/>
        <v>0</v>
      </c>
      <c r="AD117" s="106">
        <f t="shared" si="51"/>
        <v>0</v>
      </c>
    </row>
    <row r="118" spans="1:30" ht="12.75">
      <c r="A118" s="221">
        <v>115</v>
      </c>
      <c r="B118" s="111">
        <v>3</v>
      </c>
      <c r="C118" s="112" t="s">
        <v>29</v>
      </c>
      <c r="D118" s="112">
        <v>1</v>
      </c>
      <c r="E118" s="123" t="s">
        <v>33</v>
      </c>
      <c r="F118" s="190" t="str">
        <f t="shared" si="49"/>
        <v>Dwg</v>
      </c>
      <c r="G118" s="113" t="str">
        <f t="shared" si="50"/>
        <v>SA</v>
      </c>
      <c r="H118" s="123" t="str">
        <f t="shared" si="50"/>
        <v>Bottom Tray Mech. Assy</v>
      </c>
      <c r="I118" s="111">
        <f t="shared" si="50"/>
        <v>2</v>
      </c>
      <c r="J118" s="106" t="str">
        <f t="shared" si="50"/>
        <v>Signed-Off</v>
      </c>
      <c r="K118" s="160">
        <f t="shared" si="50"/>
        <v>38148</v>
      </c>
      <c r="L118" s="160" t="str">
        <f t="shared" si="50"/>
        <v>Auth for Flight Prod</v>
      </c>
      <c r="M118" s="160">
        <f t="shared" si="50"/>
        <v>38190</v>
      </c>
      <c r="N118" s="107">
        <f t="shared" si="50"/>
        <v>0</v>
      </c>
      <c r="O118" s="106" t="str">
        <f t="shared" si="50"/>
        <v>Yes</v>
      </c>
      <c r="P118" s="108">
        <f t="shared" si="50"/>
        <v>0</v>
      </c>
      <c r="Q118" s="108">
        <f t="shared" si="50"/>
        <v>0</v>
      </c>
      <c r="R118" s="108">
        <f t="shared" si="50"/>
        <v>0</v>
      </c>
      <c r="S118" s="108">
        <f>VLOOKUP($E118,PartsList,S$4,FALSE)</f>
        <v>0</v>
      </c>
      <c r="T118" s="108">
        <f t="shared" si="51"/>
        <v>0</v>
      </c>
      <c r="U118" s="106">
        <f t="shared" si="51"/>
        <v>0</v>
      </c>
      <c r="V118" s="106">
        <f t="shared" si="51"/>
        <v>0</v>
      </c>
      <c r="W118" s="106">
        <f t="shared" si="51"/>
        <v>0</v>
      </c>
      <c r="X118" s="106">
        <f t="shared" si="51"/>
        <v>0</v>
      </c>
      <c r="Y118" s="108">
        <f t="shared" si="51"/>
        <v>0</v>
      </c>
      <c r="Z118" s="108">
        <f t="shared" si="51"/>
        <v>0</v>
      </c>
      <c r="AA118" s="106">
        <f t="shared" si="51"/>
        <v>0</v>
      </c>
      <c r="AB118" s="108">
        <f t="shared" si="51"/>
        <v>0</v>
      </c>
      <c r="AC118" s="106">
        <f t="shared" si="51"/>
        <v>0</v>
      </c>
      <c r="AD118" s="106">
        <f t="shared" si="51"/>
        <v>0</v>
      </c>
    </row>
    <row r="119" spans="1:30" ht="12.75">
      <c r="A119" s="4">
        <v>116</v>
      </c>
      <c r="B119" s="114">
        <v>4</v>
      </c>
      <c r="C119" s="115" t="s">
        <v>33</v>
      </c>
      <c r="D119" s="115">
        <v>1</v>
      </c>
      <c r="E119" s="124" t="s">
        <v>34</v>
      </c>
      <c r="F119" s="142" t="str">
        <f t="shared" si="49"/>
        <v>Dwg</v>
      </c>
      <c r="G119" s="116" t="str">
        <f t="shared" si="50"/>
        <v>SA</v>
      </c>
      <c r="H119" s="125" t="str">
        <f t="shared" si="50"/>
        <v>MCM Closeout Wall Assy </v>
      </c>
      <c r="I119" s="114">
        <f t="shared" si="50"/>
        <v>4</v>
      </c>
      <c r="J119" s="106" t="str">
        <f t="shared" si="50"/>
        <v>Signed-Off</v>
      </c>
      <c r="K119" s="160">
        <f t="shared" si="50"/>
        <v>38113</v>
      </c>
      <c r="L119" s="160" t="str">
        <f t="shared" si="50"/>
        <v>Auth for Flight Prod</v>
      </c>
      <c r="M119" s="160">
        <f t="shared" si="50"/>
        <v>38190</v>
      </c>
      <c r="N119" s="107">
        <f t="shared" si="50"/>
        <v>0</v>
      </c>
      <c r="O119" s="106" t="str">
        <f t="shared" si="50"/>
        <v>Yes</v>
      </c>
      <c r="P119" s="108">
        <f t="shared" si="50"/>
        <v>0</v>
      </c>
      <c r="Q119" s="108">
        <f t="shared" si="50"/>
        <v>0</v>
      </c>
      <c r="R119" s="108">
        <f t="shared" si="50"/>
        <v>0</v>
      </c>
      <c r="S119" s="108" t="str">
        <f>VLOOKUP($E119,PartsList,S$4,FALSE)</f>
        <v>SLAC</v>
      </c>
      <c r="T119" s="108">
        <f t="shared" si="51"/>
        <v>0</v>
      </c>
      <c r="U119" s="106">
        <f t="shared" si="51"/>
        <v>0</v>
      </c>
      <c r="V119" s="106">
        <f t="shared" si="51"/>
        <v>0</v>
      </c>
      <c r="W119" s="106">
        <f t="shared" si="51"/>
        <v>0</v>
      </c>
      <c r="X119" s="106">
        <f t="shared" si="51"/>
        <v>0</v>
      </c>
      <c r="Y119" s="108">
        <f t="shared" si="51"/>
        <v>0</v>
      </c>
      <c r="Z119" s="108">
        <f t="shared" si="51"/>
        <v>0</v>
      </c>
      <c r="AA119" s="106">
        <f t="shared" si="51"/>
        <v>0</v>
      </c>
      <c r="AB119" s="108">
        <f t="shared" si="51"/>
        <v>0</v>
      </c>
      <c r="AC119" s="106">
        <f t="shared" si="51"/>
        <v>0</v>
      </c>
      <c r="AD119" s="106">
        <f t="shared" si="51"/>
        <v>0</v>
      </c>
    </row>
    <row r="120" spans="1:30" ht="12.75">
      <c r="A120" s="221">
        <v>117</v>
      </c>
      <c r="B120" s="117">
        <v>5</v>
      </c>
      <c r="C120" s="118" t="s">
        <v>34</v>
      </c>
      <c r="D120" s="117">
        <v>1</v>
      </c>
      <c r="E120" s="126" t="s">
        <v>35</v>
      </c>
      <c r="F120" s="143" t="str">
        <f t="shared" si="49"/>
        <v>Dwg</v>
      </c>
      <c r="G120" s="119" t="str">
        <f t="shared" si="50"/>
        <v>PF</v>
      </c>
      <c r="H120" s="127" t="str">
        <f t="shared" si="50"/>
        <v>MCM Closeout Wall</v>
      </c>
      <c r="I120" s="117">
        <f t="shared" si="50"/>
        <v>8</v>
      </c>
      <c r="J120" s="106" t="str">
        <f t="shared" si="50"/>
        <v>Signed-Off</v>
      </c>
      <c r="K120" s="160">
        <f t="shared" si="50"/>
        <v>38113</v>
      </c>
      <c r="L120" s="160" t="str">
        <f t="shared" si="50"/>
        <v>Auth for Flight Prod</v>
      </c>
      <c r="M120" s="160">
        <f t="shared" si="50"/>
        <v>38114</v>
      </c>
      <c r="N120" s="107">
        <f t="shared" si="50"/>
        <v>0</v>
      </c>
      <c r="O120" s="106" t="str">
        <f t="shared" si="50"/>
        <v>Yes</v>
      </c>
      <c r="P120" s="108">
        <f t="shared" si="50"/>
        <v>0</v>
      </c>
      <c r="Q120" s="108">
        <f t="shared" si="50"/>
        <v>0</v>
      </c>
      <c r="R120" s="108">
        <f t="shared" si="50"/>
        <v>0</v>
      </c>
      <c r="S120" s="108" t="str">
        <f>VLOOKUP($E120,PartsList,S$4,FALSE)</f>
        <v>SLAC</v>
      </c>
      <c r="T120" s="108">
        <f t="shared" si="51"/>
        <v>38077</v>
      </c>
      <c r="U120" s="106">
        <f t="shared" si="51"/>
        <v>43146</v>
      </c>
      <c r="V120" s="106">
        <f t="shared" si="51"/>
        <v>40</v>
      </c>
      <c r="W120" s="106">
        <f t="shared" si="51"/>
        <v>36</v>
      </c>
      <c r="X120" s="106">
        <f t="shared" si="51"/>
        <v>0.1</v>
      </c>
      <c r="Y120" s="108">
        <f t="shared" si="51"/>
        <v>0</v>
      </c>
      <c r="Z120" s="108">
        <f t="shared" si="51"/>
        <v>0</v>
      </c>
      <c r="AA120" s="106">
        <f t="shared" si="51"/>
        <v>0</v>
      </c>
      <c r="AB120" s="108">
        <f t="shared" si="51"/>
        <v>0</v>
      </c>
      <c r="AC120" s="106">
        <f t="shared" si="51"/>
        <v>0</v>
      </c>
      <c r="AD120" s="106">
        <f t="shared" si="51"/>
        <v>0</v>
      </c>
    </row>
    <row r="121" spans="1:30" ht="25.5">
      <c r="A121" s="4">
        <v>118</v>
      </c>
      <c r="B121" s="106">
        <v>6</v>
      </c>
      <c r="C121" s="107" t="s">
        <v>35</v>
      </c>
      <c r="D121" s="120">
        <v>1</v>
      </c>
      <c r="E121" s="128" t="s">
        <v>36</v>
      </c>
      <c r="F121" s="144" t="str">
        <f t="shared" si="49"/>
        <v>Dwg</v>
      </c>
      <c r="G121" s="99" t="str">
        <f t="shared" si="50"/>
        <v>PF</v>
      </c>
      <c r="H121" s="129" t="str">
        <f t="shared" si="50"/>
        <v>MCM Closeout Wall M55J Detail-A</v>
      </c>
      <c r="I121" s="106">
        <f t="shared" si="50"/>
        <v>2</v>
      </c>
      <c r="J121" s="106" t="str">
        <f t="shared" si="50"/>
        <v>Signed-Off</v>
      </c>
      <c r="K121" s="160">
        <f t="shared" si="50"/>
        <v>38075</v>
      </c>
      <c r="L121" s="160" t="str">
        <f t="shared" si="50"/>
        <v>Auth for Flight Prod</v>
      </c>
      <c r="M121" s="160">
        <f t="shared" si="50"/>
        <v>0</v>
      </c>
      <c r="N121" s="107">
        <f t="shared" si="50"/>
        <v>0</v>
      </c>
      <c r="O121" s="106" t="str">
        <f t="shared" si="50"/>
        <v>Yes</v>
      </c>
      <c r="P121" s="108">
        <f t="shared" si="50"/>
        <v>0</v>
      </c>
      <c r="Q121" s="108">
        <f t="shared" si="50"/>
        <v>0</v>
      </c>
      <c r="R121" s="108">
        <f t="shared" si="50"/>
        <v>0</v>
      </c>
      <c r="S121" s="108" t="str">
        <f aca="true" t="shared" si="52" ref="S121:S132">VLOOKUP($E121,PartsList,S$4,FALSE)</f>
        <v>SLAC</v>
      </c>
      <c r="T121" s="108">
        <f t="shared" si="51"/>
        <v>0</v>
      </c>
      <c r="U121" s="106">
        <f t="shared" si="51"/>
        <v>0</v>
      </c>
      <c r="V121" s="106">
        <f t="shared" si="51"/>
        <v>0</v>
      </c>
      <c r="W121" s="106">
        <f t="shared" si="51"/>
        <v>0</v>
      </c>
      <c r="X121" s="106">
        <f t="shared" si="51"/>
        <v>0</v>
      </c>
      <c r="Y121" s="108">
        <f t="shared" si="51"/>
        <v>0</v>
      </c>
      <c r="Z121" s="108">
        <f t="shared" si="51"/>
        <v>0</v>
      </c>
      <c r="AA121" s="106">
        <f t="shared" si="51"/>
        <v>0</v>
      </c>
      <c r="AB121" s="108">
        <f t="shared" si="51"/>
        <v>0</v>
      </c>
      <c r="AC121" s="106">
        <f t="shared" si="51"/>
        <v>0</v>
      </c>
      <c r="AD121" s="106">
        <f t="shared" si="51"/>
        <v>0</v>
      </c>
    </row>
    <row r="122" spans="1:30" ht="25.5">
      <c r="A122" s="221">
        <v>119</v>
      </c>
      <c r="B122" s="106">
        <v>6</v>
      </c>
      <c r="C122" s="107" t="s">
        <v>35</v>
      </c>
      <c r="D122" s="120">
        <v>2</v>
      </c>
      <c r="E122" s="128" t="s">
        <v>37</v>
      </c>
      <c r="F122" s="144" t="str">
        <f t="shared" si="49"/>
        <v>Dwg</v>
      </c>
      <c r="G122" s="99" t="str">
        <f t="shared" si="50"/>
        <v>PF</v>
      </c>
      <c r="H122" s="129" t="str">
        <f t="shared" si="50"/>
        <v>MCM Closeout Wall M55J Detail-B</v>
      </c>
      <c r="I122" s="106">
        <f t="shared" si="50"/>
        <v>2</v>
      </c>
      <c r="J122" s="106" t="str">
        <f t="shared" si="50"/>
        <v>Signed-Off</v>
      </c>
      <c r="K122" s="160">
        <f t="shared" si="50"/>
        <v>38075</v>
      </c>
      <c r="L122" s="160" t="str">
        <f t="shared" si="50"/>
        <v>Auth for Flight Prod</v>
      </c>
      <c r="M122" s="160">
        <f t="shared" si="50"/>
        <v>0</v>
      </c>
      <c r="N122" s="107">
        <f t="shared" si="50"/>
        <v>0</v>
      </c>
      <c r="O122" s="106" t="str">
        <f t="shared" si="50"/>
        <v>Yes</v>
      </c>
      <c r="P122" s="108">
        <f t="shared" si="50"/>
        <v>0</v>
      </c>
      <c r="Q122" s="108">
        <f t="shared" si="50"/>
        <v>0</v>
      </c>
      <c r="R122" s="108">
        <f t="shared" si="50"/>
        <v>0</v>
      </c>
      <c r="S122" s="108" t="str">
        <f t="shared" si="52"/>
        <v>SLAC</v>
      </c>
      <c r="T122" s="108">
        <f t="shared" si="51"/>
        <v>0</v>
      </c>
      <c r="U122" s="106">
        <f t="shared" si="51"/>
        <v>0</v>
      </c>
      <c r="V122" s="106">
        <f t="shared" si="51"/>
        <v>0</v>
      </c>
      <c r="W122" s="106">
        <f t="shared" si="51"/>
        <v>0</v>
      </c>
      <c r="X122" s="106">
        <f t="shared" si="51"/>
        <v>0</v>
      </c>
      <c r="Y122" s="108">
        <f t="shared" si="51"/>
        <v>0</v>
      </c>
      <c r="Z122" s="108">
        <f t="shared" si="51"/>
        <v>0</v>
      </c>
      <c r="AA122" s="106">
        <f t="shared" si="51"/>
        <v>0</v>
      </c>
      <c r="AB122" s="108">
        <f t="shared" si="51"/>
        <v>0</v>
      </c>
      <c r="AC122" s="106">
        <f t="shared" si="51"/>
        <v>0</v>
      </c>
      <c r="AD122" s="106">
        <f t="shared" si="51"/>
        <v>0</v>
      </c>
    </row>
    <row r="123" spans="1:30" ht="25.5">
      <c r="A123" s="4">
        <v>120</v>
      </c>
      <c r="B123" s="106">
        <v>6</v>
      </c>
      <c r="C123" s="107" t="s">
        <v>35</v>
      </c>
      <c r="D123" s="120">
        <v>3</v>
      </c>
      <c r="E123" s="128" t="s">
        <v>305</v>
      </c>
      <c r="F123" s="144"/>
      <c r="G123" s="99" t="s">
        <v>229</v>
      </c>
      <c r="H123" s="129" t="str">
        <f aca="true" t="shared" si="53" ref="H123:T132">VLOOKUP($E123,PartsList,H$4,FALSE)</f>
        <v>Tray Closeouts</v>
      </c>
      <c r="I123" s="106">
        <f t="shared" si="53"/>
        <v>0</v>
      </c>
      <c r="J123" s="106" t="str">
        <f t="shared" si="53"/>
        <v>GSFC Pending</v>
      </c>
      <c r="K123" s="160">
        <f t="shared" si="53"/>
        <v>0</v>
      </c>
      <c r="L123" s="160" t="str">
        <f aca="true" t="shared" si="54" ref="L123:M132">VLOOKUP($E123,PartsList,L$4,FALSE)</f>
        <v>OK to Procure Mat'l</v>
      </c>
      <c r="M123" s="160">
        <f t="shared" si="54"/>
        <v>0</v>
      </c>
      <c r="N123" s="107">
        <f t="shared" si="53"/>
        <v>0</v>
      </c>
      <c r="O123" s="106" t="str">
        <f t="shared" si="53"/>
        <v>Yes</v>
      </c>
      <c r="P123" s="108">
        <f t="shared" si="53"/>
        <v>0</v>
      </c>
      <c r="Q123" s="108">
        <f t="shared" si="53"/>
        <v>0</v>
      </c>
      <c r="R123" s="108">
        <f t="shared" si="53"/>
        <v>0</v>
      </c>
      <c r="S123" s="108">
        <f t="shared" si="52"/>
        <v>0</v>
      </c>
      <c r="T123" s="108">
        <f t="shared" si="53"/>
        <v>0</v>
      </c>
      <c r="U123" s="106">
        <f aca="true" t="shared" si="55" ref="U123:AD132">VLOOKUP($E123,PartsList,U$4,FALSE)</f>
        <v>0</v>
      </c>
      <c r="V123" s="106">
        <f t="shared" si="55"/>
        <v>0</v>
      </c>
      <c r="W123" s="106">
        <f t="shared" si="55"/>
        <v>0</v>
      </c>
      <c r="X123" s="106">
        <f t="shared" si="55"/>
        <v>0</v>
      </c>
      <c r="Y123" s="108">
        <f t="shared" si="55"/>
        <v>0</v>
      </c>
      <c r="Z123" s="108">
        <f t="shared" si="55"/>
        <v>0</v>
      </c>
      <c r="AA123" s="106">
        <f t="shared" si="55"/>
        <v>0</v>
      </c>
      <c r="AB123" s="108">
        <f t="shared" si="55"/>
        <v>0</v>
      </c>
      <c r="AC123" s="106">
        <f t="shared" si="55"/>
        <v>0</v>
      </c>
      <c r="AD123" s="106">
        <f t="shared" si="55"/>
        <v>0</v>
      </c>
    </row>
    <row r="124" spans="1:30" ht="12.75">
      <c r="A124" s="221">
        <v>121</v>
      </c>
      <c r="B124" s="106">
        <v>6</v>
      </c>
      <c r="C124" s="107" t="s">
        <v>35</v>
      </c>
      <c r="D124" s="120">
        <v>4</v>
      </c>
      <c r="E124" s="128" t="s">
        <v>233</v>
      </c>
      <c r="F124" s="144"/>
      <c r="G124" s="99" t="s">
        <v>229</v>
      </c>
      <c r="H124" s="129" t="str">
        <f t="shared" si="53"/>
        <v>Structural Adhesive</v>
      </c>
      <c r="I124" s="106">
        <f t="shared" si="53"/>
        <v>0</v>
      </c>
      <c r="J124" s="106" t="str">
        <f t="shared" si="53"/>
        <v>GSFC Approved</v>
      </c>
      <c r="K124" s="160">
        <f t="shared" si="53"/>
        <v>0</v>
      </c>
      <c r="L124" s="160" t="str">
        <f t="shared" si="54"/>
        <v>OK to Procure Mat'l</v>
      </c>
      <c r="M124" s="160">
        <f t="shared" si="54"/>
        <v>0</v>
      </c>
      <c r="N124" s="107">
        <f t="shared" si="53"/>
        <v>0</v>
      </c>
      <c r="O124" s="106">
        <f t="shared" si="53"/>
        <v>0</v>
      </c>
      <c r="P124" s="108">
        <f t="shared" si="53"/>
        <v>0</v>
      </c>
      <c r="Q124" s="108">
        <f t="shared" si="53"/>
        <v>0</v>
      </c>
      <c r="R124" s="108">
        <f t="shared" si="53"/>
        <v>0</v>
      </c>
      <c r="S124" s="108">
        <f t="shared" si="52"/>
        <v>0</v>
      </c>
      <c r="T124" s="108">
        <f t="shared" si="53"/>
        <v>38062</v>
      </c>
      <c r="U124" s="106">
        <f t="shared" si="55"/>
        <v>47130</v>
      </c>
      <c r="V124" s="106" t="str">
        <f t="shared" si="55"/>
        <v>25 ea. 50 ml</v>
      </c>
      <c r="W124" s="106" t="str">
        <f t="shared" si="55"/>
        <v>N/A</v>
      </c>
      <c r="X124" s="106" t="str">
        <f t="shared" si="55"/>
        <v>N/A</v>
      </c>
      <c r="Y124" s="108">
        <f t="shared" si="55"/>
        <v>37788</v>
      </c>
      <c r="Z124" s="108">
        <f t="shared" si="55"/>
        <v>0</v>
      </c>
      <c r="AA124" s="106">
        <f t="shared" si="55"/>
        <v>0</v>
      </c>
      <c r="AB124" s="108">
        <f t="shared" si="55"/>
        <v>0</v>
      </c>
      <c r="AC124" s="106">
        <f t="shared" si="55"/>
        <v>0</v>
      </c>
      <c r="AD124" s="106">
        <f t="shared" si="55"/>
        <v>0</v>
      </c>
    </row>
    <row r="125" spans="1:30" ht="12.75">
      <c r="A125" s="4">
        <v>122</v>
      </c>
      <c r="B125" s="106">
        <v>6</v>
      </c>
      <c r="C125" s="107" t="s">
        <v>35</v>
      </c>
      <c r="D125" s="120">
        <v>5</v>
      </c>
      <c r="E125" s="128" t="s">
        <v>261</v>
      </c>
      <c r="F125" s="144"/>
      <c r="G125" s="99" t="s">
        <v>229</v>
      </c>
      <c r="H125" s="129" t="str">
        <f t="shared" si="53"/>
        <v>Glass Beads .005"-.007" </v>
      </c>
      <c r="I125" s="106">
        <f t="shared" si="53"/>
        <v>0</v>
      </c>
      <c r="J125" s="106" t="str">
        <f t="shared" si="53"/>
        <v>GSFC Approved</v>
      </c>
      <c r="K125" s="160">
        <f t="shared" si="53"/>
        <v>0</v>
      </c>
      <c r="L125" s="160" t="str">
        <f t="shared" si="54"/>
        <v>OK to Procure Mat'l</v>
      </c>
      <c r="M125" s="160">
        <f t="shared" si="54"/>
        <v>0</v>
      </c>
      <c r="N125" s="107">
        <f t="shared" si="53"/>
        <v>0</v>
      </c>
      <c r="O125" s="106">
        <f t="shared" si="53"/>
        <v>0</v>
      </c>
      <c r="P125" s="108">
        <f t="shared" si="53"/>
        <v>0</v>
      </c>
      <c r="Q125" s="108">
        <f t="shared" si="53"/>
        <v>0</v>
      </c>
      <c r="R125" s="108">
        <f t="shared" si="53"/>
        <v>0</v>
      </c>
      <c r="S125" s="108" t="str">
        <f t="shared" si="52"/>
        <v>SLAC</v>
      </c>
      <c r="T125" s="108">
        <f t="shared" si="53"/>
        <v>0</v>
      </c>
      <c r="U125" s="106">
        <f t="shared" si="55"/>
        <v>0</v>
      </c>
      <c r="V125" s="106">
        <f t="shared" si="55"/>
        <v>0</v>
      </c>
      <c r="W125" s="106">
        <f t="shared" si="55"/>
        <v>0</v>
      </c>
      <c r="X125" s="106">
        <f t="shared" si="55"/>
        <v>0</v>
      </c>
      <c r="Y125" s="108">
        <f t="shared" si="55"/>
        <v>0</v>
      </c>
      <c r="Z125" s="108">
        <f t="shared" si="55"/>
        <v>0</v>
      </c>
      <c r="AA125" s="106">
        <f t="shared" si="55"/>
        <v>0</v>
      </c>
      <c r="AB125" s="108">
        <f t="shared" si="55"/>
        <v>0</v>
      </c>
      <c r="AC125" s="106">
        <f t="shared" si="55"/>
        <v>0</v>
      </c>
      <c r="AD125" s="106">
        <f t="shared" si="55"/>
        <v>0</v>
      </c>
    </row>
    <row r="126" spans="1:30" ht="12.75">
      <c r="A126" s="221">
        <v>123</v>
      </c>
      <c r="B126" s="117">
        <v>5</v>
      </c>
      <c r="C126" s="118" t="s">
        <v>34</v>
      </c>
      <c r="D126" s="117">
        <v>2</v>
      </c>
      <c r="E126" s="130" t="s">
        <v>38</v>
      </c>
      <c r="F126" s="143" t="str">
        <f aca="true" t="shared" si="56" ref="F126:F133">HYPERLINK("http://www-glast.slac.stanford.edu/documents/cyberdoc.asp?lat_search="&amp;RIGHT(E126,5)&amp;"&amp;frames=y","Dwg")</f>
        <v>Dwg</v>
      </c>
      <c r="G126" s="119" t="str">
        <f aca="true" t="shared" si="57" ref="G126:G133">VLOOKUP($E126,PartsList,G$4,FALSE)</f>
        <v>PF</v>
      </c>
      <c r="H126" s="127" t="str">
        <f t="shared" si="53"/>
        <v>M4 X 8.86 LG Insert </v>
      </c>
      <c r="I126" s="117">
        <f t="shared" si="53"/>
        <v>4</v>
      </c>
      <c r="J126" s="106" t="str">
        <f t="shared" si="53"/>
        <v>Signed-Off</v>
      </c>
      <c r="K126" s="160">
        <f t="shared" si="53"/>
        <v>38127</v>
      </c>
      <c r="L126" s="160" t="str">
        <f t="shared" si="54"/>
        <v>Auth for Flight Prod</v>
      </c>
      <c r="M126" s="160">
        <f t="shared" si="54"/>
        <v>38127</v>
      </c>
      <c r="N126" s="107" t="str">
        <f t="shared" si="53"/>
        <v>Dwg approved; OK to fab</v>
      </c>
      <c r="O126" s="106" t="str">
        <f t="shared" si="53"/>
        <v>Yes</v>
      </c>
      <c r="P126" s="108">
        <f t="shared" si="53"/>
        <v>0</v>
      </c>
      <c r="Q126" s="108">
        <f t="shared" si="53"/>
        <v>0</v>
      </c>
      <c r="R126" s="108">
        <f t="shared" si="53"/>
        <v>0</v>
      </c>
      <c r="S126" s="108" t="str">
        <f t="shared" si="52"/>
        <v>INFN</v>
      </c>
      <c r="T126" s="108">
        <f t="shared" si="53"/>
        <v>0</v>
      </c>
      <c r="U126" s="106">
        <f t="shared" si="55"/>
        <v>0</v>
      </c>
      <c r="V126" s="106">
        <f t="shared" si="55"/>
        <v>0</v>
      </c>
      <c r="W126" s="106">
        <f t="shared" si="55"/>
        <v>0</v>
      </c>
      <c r="X126" s="106">
        <f t="shared" si="55"/>
        <v>0</v>
      </c>
      <c r="Y126" s="108">
        <f t="shared" si="55"/>
        <v>0</v>
      </c>
      <c r="Z126" s="108">
        <f t="shared" si="55"/>
        <v>0</v>
      </c>
      <c r="AA126" s="106">
        <f t="shared" si="55"/>
        <v>0</v>
      </c>
      <c r="AB126" s="108">
        <f t="shared" si="55"/>
        <v>0</v>
      </c>
      <c r="AC126" s="106">
        <f t="shared" si="55"/>
        <v>0</v>
      </c>
      <c r="AD126" s="106">
        <f t="shared" si="55"/>
        <v>0</v>
      </c>
    </row>
    <row r="127" spans="1:30" ht="12.75">
      <c r="A127" s="4">
        <v>124</v>
      </c>
      <c r="B127" s="117">
        <v>5</v>
      </c>
      <c r="C127" s="118" t="s">
        <v>34</v>
      </c>
      <c r="D127" s="117">
        <v>3</v>
      </c>
      <c r="E127" s="130" t="s">
        <v>46</v>
      </c>
      <c r="F127" s="143" t="str">
        <f t="shared" si="56"/>
        <v>Dwg</v>
      </c>
      <c r="G127" s="119" t="str">
        <f t="shared" si="57"/>
        <v>PF</v>
      </c>
      <c r="H127" s="127" t="str">
        <f t="shared" si="53"/>
        <v>M2.5 X 9.96 LG Insert  </v>
      </c>
      <c r="I127" s="117">
        <f t="shared" si="53"/>
        <v>4</v>
      </c>
      <c r="J127" s="106" t="str">
        <f t="shared" si="53"/>
        <v>Signed-Off</v>
      </c>
      <c r="K127" s="160">
        <f t="shared" si="53"/>
        <v>38127</v>
      </c>
      <c r="L127" s="160" t="str">
        <f t="shared" si="54"/>
        <v>Auth for Flight Prod</v>
      </c>
      <c r="M127" s="160">
        <f t="shared" si="54"/>
        <v>38127</v>
      </c>
      <c r="N127" s="107" t="str">
        <f t="shared" si="53"/>
        <v>Dwg approved; OK to fab</v>
      </c>
      <c r="O127" s="106" t="str">
        <f t="shared" si="53"/>
        <v>Yes</v>
      </c>
      <c r="P127" s="108">
        <f t="shared" si="53"/>
        <v>0</v>
      </c>
      <c r="Q127" s="108">
        <f t="shared" si="53"/>
        <v>0</v>
      </c>
      <c r="R127" s="108">
        <f t="shared" si="53"/>
        <v>0</v>
      </c>
      <c r="S127" s="108" t="str">
        <f t="shared" si="52"/>
        <v>INFN</v>
      </c>
      <c r="T127" s="108">
        <f t="shared" si="53"/>
        <v>0</v>
      </c>
      <c r="U127" s="106">
        <f t="shared" si="55"/>
        <v>0</v>
      </c>
      <c r="V127" s="106">
        <f t="shared" si="55"/>
        <v>0</v>
      </c>
      <c r="W127" s="106">
        <f t="shared" si="55"/>
        <v>0</v>
      </c>
      <c r="X127" s="106">
        <f t="shared" si="55"/>
        <v>0</v>
      </c>
      <c r="Y127" s="108">
        <f t="shared" si="55"/>
        <v>0</v>
      </c>
      <c r="Z127" s="108">
        <f t="shared" si="55"/>
        <v>0</v>
      </c>
      <c r="AA127" s="106">
        <f t="shared" si="55"/>
        <v>0</v>
      </c>
      <c r="AB127" s="108">
        <f t="shared" si="55"/>
        <v>0</v>
      </c>
      <c r="AC127" s="106">
        <f t="shared" si="55"/>
        <v>0</v>
      </c>
      <c r="AD127" s="106">
        <f t="shared" si="55"/>
        <v>0</v>
      </c>
    </row>
    <row r="128" spans="1:30" ht="12.75">
      <c r="A128" s="221">
        <v>125</v>
      </c>
      <c r="B128" s="117">
        <v>5</v>
      </c>
      <c r="C128" s="118" t="s">
        <v>39</v>
      </c>
      <c r="D128" s="117">
        <v>4</v>
      </c>
      <c r="E128" s="130" t="s">
        <v>41</v>
      </c>
      <c r="F128" s="143" t="str">
        <f t="shared" si="56"/>
        <v>Dwg</v>
      </c>
      <c r="G128" s="119" t="str">
        <f t="shared" si="57"/>
        <v>PF</v>
      </c>
      <c r="H128" s="127" t="str">
        <f t="shared" si="53"/>
        <v>3mm Insert</v>
      </c>
      <c r="I128" s="117">
        <f t="shared" si="53"/>
        <v>5</v>
      </c>
      <c r="J128" s="106" t="str">
        <f t="shared" si="53"/>
        <v>Signed-Off</v>
      </c>
      <c r="K128" s="160">
        <f t="shared" si="53"/>
        <v>38127</v>
      </c>
      <c r="L128" s="160" t="str">
        <f t="shared" si="54"/>
        <v>Auth for Flight Prod</v>
      </c>
      <c r="M128" s="160">
        <f t="shared" si="54"/>
        <v>38127</v>
      </c>
      <c r="N128" s="107" t="str">
        <f t="shared" si="53"/>
        <v>Dwg approved; OK to fab</v>
      </c>
      <c r="O128" s="106" t="str">
        <f t="shared" si="53"/>
        <v>Yes</v>
      </c>
      <c r="P128" s="108">
        <f t="shared" si="53"/>
        <v>0</v>
      </c>
      <c r="Q128" s="108">
        <f t="shared" si="53"/>
        <v>0</v>
      </c>
      <c r="R128" s="108">
        <f t="shared" si="53"/>
        <v>0</v>
      </c>
      <c r="S128" s="108">
        <f t="shared" si="52"/>
        <v>0</v>
      </c>
      <c r="T128" s="108">
        <f t="shared" si="53"/>
        <v>0</v>
      </c>
      <c r="U128" s="106">
        <f t="shared" si="55"/>
        <v>0</v>
      </c>
      <c r="V128" s="106">
        <f t="shared" si="55"/>
        <v>0</v>
      </c>
      <c r="W128" s="106">
        <f t="shared" si="55"/>
        <v>0</v>
      </c>
      <c r="X128" s="106">
        <f t="shared" si="55"/>
        <v>0</v>
      </c>
      <c r="Y128" s="108">
        <f t="shared" si="55"/>
        <v>0</v>
      </c>
      <c r="Z128" s="108">
        <f t="shared" si="55"/>
        <v>0</v>
      </c>
      <c r="AA128" s="106">
        <f t="shared" si="55"/>
        <v>0</v>
      </c>
      <c r="AB128" s="108">
        <f t="shared" si="55"/>
        <v>0</v>
      </c>
      <c r="AC128" s="106">
        <f t="shared" si="55"/>
        <v>0</v>
      </c>
      <c r="AD128" s="106">
        <f t="shared" si="55"/>
        <v>0</v>
      </c>
    </row>
    <row r="129" spans="1:30" ht="12.75">
      <c r="A129" s="4">
        <v>126</v>
      </c>
      <c r="B129" s="117">
        <v>5</v>
      </c>
      <c r="C129" s="118" t="s">
        <v>34</v>
      </c>
      <c r="D129" s="117">
        <v>5</v>
      </c>
      <c r="E129" s="130" t="s">
        <v>226</v>
      </c>
      <c r="F129" s="143" t="str">
        <f t="shared" si="56"/>
        <v>Dwg</v>
      </c>
      <c r="G129" s="119" t="str">
        <f t="shared" si="57"/>
        <v>MT</v>
      </c>
      <c r="H129" s="127" t="str">
        <f t="shared" si="53"/>
        <v>Structural Adhesive</v>
      </c>
      <c r="I129" s="117">
        <f t="shared" si="53"/>
        <v>0</v>
      </c>
      <c r="J129" s="106" t="str">
        <f t="shared" si="53"/>
        <v>GSFC Approved</v>
      </c>
      <c r="K129" s="160">
        <f t="shared" si="53"/>
        <v>0</v>
      </c>
      <c r="L129" s="160" t="str">
        <f t="shared" si="54"/>
        <v>OK to Procure Mat'l</v>
      </c>
      <c r="M129" s="160">
        <f t="shared" si="54"/>
        <v>0</v>
      </c>
      <c r="N129" s="107">
        <f t="shared" si="53"/>
        <v>0</v>
      </c>
      <c r="O129" s="106">
        <f t="shared" si="53"/>
        <v>0</v>
      </c>
      <c r="P129" s="108">
        <f t="shared" si="53"/>
        <v>0</v>
      </c>
      <c r="Q129" s="108">
        <f t="shared" si="53"/>
        <v>0</v>
      </c>
      <c r="R129" s="108">
        <f t="shared" si="53"/>
        <v>0</v>
      </c>
      <c r="S129" s="108">
        <f t="shared" si="52"/>
        <v>0</v>
      </c>
      <c r="T129" s="108">
        <f t="shared" si="53"/>
        <v>0</v>
      </c>
      <c r="U129" s="106">
        <f t="shared" si="55"/>
        <v>0</v>
      </c>
      <c r="V129" s="106">
        <f t="shared" si="55"/>
        <v>0</v>
      </c>
      <c r="W129" s="106">
        <f t="shared" si="55"/>
        <v>0</v>
      </c>
      <c r="X129" s="106">
        <f t="shared" si="55"/>
        <v>0</v>
      </c>
      <c r="Y129" s="108">
        <f t="shared" si="55"/>
        <v>0</v>
      </c>
      <c r="Z129" s="108">
        <f t="shared" si="55"/>
        <v>0</v>
      </c>
      <c r="AA129" s="106">
        <f t="shared" si="55"/>
        <v>0</v>
      </c>
      <c r="AB129" s="108">
        <f t="shared" si="55"/>
        <v>0</v>
      </c>
      <c r="AC129" s="106">
        <f t="shared" si="55"/>
        <v>0</v>
      </c>
      <c r="AD129" s="106">
        <f t="shared" si="55"/>
        <v>0</v>
      </c>
    </row>
    <row r="130" spans="1:30" ht="12.75">
      <c r="A130" s="221">
        <v>127</v>
      </c>
      <c r="B130" s="114">
        <v>4</v>
      </c>
      <c r="C130" s="115" t="s">
        <v>33</v>
      </c>
      <c r="D130" s="115">
        <v>2</v>
      </c>
      <c r="E130" s="124" t="s">
        <v>42</v>
      </c>
      <c r="F130" s="142" t="str">
        <f t="shared" si="56"/>
        <v>Dwg</v>
      </c>
      <c r="G130" s="116" t="str">
        <f t="shared" si="57"/>
        <v>SA</v>
      </c>
      <c r="H130" s="125" t="str">
        <f t="shared" si="53"/>
        <v>Structural Closeout Wall Assy </v>
      </c>
      <c r="I130" s="114">
        <f t="shared" si="53"/>
        <v>4</v>
      </c>
      <c r="J130" s="106" t="str">
        <f t="shared" si="53"/>
        <v>Signed-Off</v>
      </c>
      <c r="K130" s="160">
        <f t="shared" si="53"/>
        <v>38113</v>
      </c>
      <c r="L130" s="160" t="str">
        <f t="shared" si="54"/>
        <v>Auth for Flight Prod</v>
      </c>
      <c r="M130" s="160">
        <f t="shared" si="54"/>
        <v>38190</v>
      </c>
      <c r="N130" s="107">
        <f t="shared" si="53"/>
        <v>0</v>
      </c>
      <c r="O130" s="106" t="str">
        <f t="shared" si="53"/>
        <v>Yes</v>
      </c>
      <c r="P130" s="108">
        <f t="shared" si="53"/>
        <v>0</v>
      </c>
      <c r="Q130" s="108">
        <f t="shared" si="53"/>
        <v>0</v>
      </c>
      <c r="R130" s="108">
        <f t="shared" si="53"/>
        <v>0</v>
      </c>
      <c r="S130" s="108" t="str">
        <f t="shared" si="52"/>
        <v>SLAC</v>
      </c>
      <c r="T130" s="108">
        <f t="shared" si="53"/>
        <v>0</v>
      </c>
      <c r="U130" s="106">
        <f t="shared" si="55"/>
        <v>0</v>
      </c>
      <c r="V130" s="106">
        <f t="shared" si="55"/>
        <v>0</v>
      </c>
      <c r="W130" s="106">
        <f t="shared" si="55"/>
        <v>0</v>
      </c>
      <c r="X130" s="106">
        <f t="shared" si="55"/>
        <v>0</v>
      </c>
      <c r="Y130" s="108">
        <f t="shared" si="55"/>
        <v>0</v>
      </c>
      <c r="Z130" s="108">
        <f t="shared" si="55"/>
        <v>0</v>
      </c>
      <c r="AA130" s="106">
        <f t="shared" si="55"/>
        <v>0</v>
      </c>
      <c r="AB130" s="108">
        <f t="shared" si="55"/>
        <v>0</v>
      </c>
      <c r="AC130" s="106">
        <f t="shared" si="55"/>
        <v>0</v>
      </c>
      <c r="AD130" s="106">
        <f t="shared" si="55"/>
        <v>0</v>
      </c>
    </row>
    <row r="131" spans="1:30" ht="12.75">
      <c r="A131" s="4">
        <v>128</v>
      </c>
      <c r="B131" s="117">
        <v>5</v>
      </c>
      <c r="C131" s="118" t="s">
        <v>42</v>
      </c>
      <c r="D131" s="117">
        <v>1</v>
      </c>
      <c r="E131" s="130" t="s">
        <v>43</v>
      </c>
      <c r="F131" s="143" t="str">
        <f t="shared" si="56"/>
        <v>Dwg</v>
      </c>
      <c r="G131" s="119" t="str">
        <f t="shared" si="57"/>
        <v>PF</v>
      </c>
      <c r="H131" s="127" t="str">
        <f t="shared" si="53"/>
        <v>Structural Closeout Wall</v>
      </c>
      <c r="I131" s="117">
        <f t="shared" si="53"/>
        <v>8</v>
      </c>
      <c r="J131" s="106" t="str">
        <f t="shared" si="53"/>
        <v>Signed-Off</v>
      </c>
      <c r="K131" s="160">
        <f t="shared" si="53"/>
        <v>38113</v>
      </c>
      <c r="L131" s="160" t="str">
        <f t="shared" si="54"/>
        <v>Auth for Flight Prod</v>
      </c>
      <c r="M131" s="160">
        <f t="shared" si="54"/>
        <v>38114</v>
      </c>
      <c r="N131" s="107">
        <f t="shared" si="53"/>
        <v>0</v>
      </c>
      <c r="O131" s="106" t="str">
        <f t="shared" si="53"/>
        <v>Yes</v>
      </c>
      <c r="P131" s="108">
        <f t="shared" si="53"/>
        <v>0</v>
      </c>
      <c r="Q131" s="108">
        <f t="shared" si="53"/>
        <v>0</v>
      </c>
      <c r="R131" s="108">
        <f t="shared" si="53"/>
        <v>0</v>
      </c>
      <c r="S131" s="108" t="str">
        <f t="shared" si="52"/>
        <v>SLAC</v>
      </c>
      <c r="T131" s="108">
        <f t="shared" si="53"/>
        <v>38077</v>
      </c>
      <c r="U131" s="106">
        <f t="shared" si="55"/>
        <v>43146</v>
      </c>
      <c r="V131" s="106">
        <f t="shared" si="55"/>
        <v>40</v>
      </c>
      <c r="W131" s="106">
        <f t="shared" si="55"/>
        <v>36</v>
      </c>
      <c r="X131" s="106">
        <f t="shared" si="55"/>
        <v>0.1</v>
      </c>
      <c r="Y131" s="108">
        <f t="shared" si="55"/>
        <v>0</v>
      </c>
      <c r="Z131" s="108">
        <f t="shared" si="55"/>
        <v>0</v>
      </c>
      <c r="AA131" s="106">
        <f t="shared" si="55"/>
        <v>0</v>
      </c>
      <c r="AB131" s="108">
        <f t="shared" si="55"/>
        <v>0</v>
      </c>
      <c r="AC131" s="106">
        <f t="shared" si="55"/>
        <v>0</v>
      </c>
      <c r="AD131" s="106">
        <f t="shared" si="55"/>
        <v>0</v>
      </c>
    </row>
    <row r="132" spans="1:30" ht="25.5">
      <c r="A132" s="221">
        <v>129</v>
      </c>
      <c r="B132" s="106">
        <v>6</v>
      </c>
      <c r="C132" s="107" t="s">
        <v>43</v>
      </c>
      <c r="D132" s="120">
        <v>1</v>
      </c>
      <c r="E132" s="128" t="s">
        <v>44</v>
      </c>
      <c r="F132" s="144" t="str">
        <f t="shared" si="56"/>
        <v>Dwg</v>
      </c>
      <c r="G132" s="99" t="str">
        <f t="shared" si="57"/>
        <v>PF</v>
      </c>
      <c r="H132" s="129" t="str">
        <f>VLOOKUP($E132,PartsList,H$4,FALSE)</f>
        <v>Struc Closeout Wall M55J Detail -A</v>
      </c>
      <c r="I132" s="106">
        <f t="shared" si="53"/>
        <v>2</v>
      </c>
      <c r="J132" s="106" t="str">
        <f t="shared" si="53"/>
        <v>Signed-Off</v>
      </c>
      <c r="K132" s="160">
        <f t="shared" si="53"/>
        <v>38075</v>
      </c>
      <c r="L132" s="160" t="str">
        <f t="shared" si="54"/>
        <v>Auth for Flight Prod</v>
      </c>
      <c r="M132" s="160">
        <f t="shared" si="54"/>
        <v>0</v>
      </c>
      <c r="N132" s="107">
        <f t="shared" si="53"/>
        <v>0</v>
      </c>
      <c r="O132" s="106" t="str">
        <f t="shared" si="53"/>
        <v>Yes</v>
      </c>
      <c r="P132" s="108">
        <f t="shared" si="53"/>
        <v>0</v>
      </c>
      <c r="Q132" s="108">
        <f t="shared" si="53"/>
        <v>0</v>
      </c>
      <c r="R132" s="108">
        <f t="shared" si="53"/>
        <v>0</v>
      </c>
      <c r="S132" s="108" t="str">
        <f t="shared" si="52"/>
        <v>SLAC</v>
      </c>
      <c r="T132" s="108">
        <f t="shared" si="53"/>
        <v>0</v>
      </c>
      <c r="U132" s="106">
        <f t="shared" si="55"/>
        <v>0</v>
      </c>
      <c r="V132" s="106">
        <f t="shared" si="55"/>
        <v>0</v>
      </c>
      <c r="W132" s="106">
        <f t="shared" si="55"/>
        <v>0</v>
      </c>
      <c r="X132" s="106">
        <f t="shared" si="55"/>
        <v>0</v>
      </c>
      <c r="Y132" s="108">
        <f t="shared" si="55"/>
        <v>0</v>
      </c>
      <c r="Z132" s="108">
        <f t="shared" si="55"/>
        <v>0</v>
      </c>
      <c r="AA132" s="106">
        <f t="shared" si="55"/>
        <v>0</v>
      </c>
      <c r="AB132" s="108">
        <f t="shared" si="55"/>
        <v>0</v>
      </c>
      <c r="AC132" s="106">
        <f t="shared" si="55"/>
        <v>0</v>
      </c>
      <c r="AD132" s="106">
        <f t="shared" si="55"/>
        <v>0</v>
      </c>
    </row>
    <row r="133" spans="1:30" ht="25.5">
      <c r="A133" s="4">
        <v>130</v>
      </c>
      <c r="B133" s="106">
        <v>6</v>
      </c>
      <c r="C133" s="107" t="s">
        <v>43</v>
      </c>
      <c r="D133" s="120">
        <v>2</v>
      </c>
      <c r="E133" s="128" t="s">
        <v>45</v>
      </c>
      <c r="F133" s="144" t="str">
        <f t="shared" si="56"/>
        <v>Dwg</v>
      </c>
      <c r="G133" s="99" t="str">
        <f t="shared" si="57"/>
        <v>PF</v>
      </c>
      <c r="H133" s="129" t="str">
        <f aca="true" t="shared" si="58" ref="H133:T148">VLOOKUP($E133,PartsList,H$4,FALSE)</f>
        <v>Struc Closeout Wall M55J Detail -B</v>
      </c>
      <c r="I133" s="106">
        <f t="shared" si="58"/>
        <v>3</v>
      </c>
      <c r="J133" s="106" t="str">
        <f t="shared" si="58"/>
        <v>Signed-Off</v>
      </c>
      <c r="K133" s="160">
        <f t="shared" si="58"/>
        <v>38113</v>
      </c>
      <c r="L133" s="160" t="str">
        <f t="shared" si="58"/>
        <v>Auth for Flight Prod</v>
      </c>
      <c r="M133" s="160">
        <f t="shared" si="58"/>
        <v>38114</v>
      </c>
      <c r="N133" s="107">
        <f t="shared" si="58"/>
        <v>0</v>
      </c>
      <c r="O133" s="106" t="str">
        <f t="shared" si="58"/>
        <v>Yes</v>
      </c>
      <c r="P133" s="108">
        <f t="shared" si="58"/>
        <v>0</v>
      </c>
      <c r="Q133" s="108">
        <f t="shared" si="58"/>
        <v>0</v>
      </c>
      <c r="R133" s="108">
        <f t="shared" si="58"/>
        <v>0</v>
      </c>
      <c r="S133" s="108" t="str">
        <f t="shared" si="58"/>
        <v>SLAC</v>
      </c>
      <c r="T133" s="108">
        <f t="shared" si="58"/>
        <v>0</v>
      </c>
      <c r="U133" s="106">
        <f aca="true" t="shared" si="59" ref="U133:AD142">VLOOKUP($E133,PartsList,U$4,FALSE)</f>
        <v>0</v>
      </c>
      <c r="V133" s="106">
        <f t="shared" si="59"/>
        <v>0</v>
      </c>
      <c r="W133" s="106">
        <f t="shared" si="59"/>
        <v>0</v>
      </c>
      <c r="X133" s="106">
        <f t="shared" si="59"/>
        <v>0</v>
      </c>
      <c r="Y133" s="108">
        <f t="shared" si="59"/>
        <v>0</v>
      </c>
      <c r="Z133" s="108">
        <f t="shared" si="59"/>
        <v>0</v>
      </c>
      <c r="AA133" s="106">
        <f t="shared" si="59"/>
        <v>0</v>
      </c>
      <c r="AB133" s="108">
        <f t="shared" si="59"/>
        <v>0</v>
      </c>
      <c r="AC133" s="106">
        <f t="shared" si="59"/>
        <v>0</v>
      </c>
      <c r="AD133" s="106">
        <f t="shared" si="59"/>
        <v>0</v>
      </c>
    </row>
    <row r="134" spans="1:30" ht="25.5">
      <c r="A134" s="221">
        <v>131</v>
      </c>
      <c r="B134" s="106">
        <v>6</v>
      </c>
      <c r="C134" s="107" t="s">
        <v>43</v>
      </c>
      <c r="D134" s="120">
        <v>3</v>
      </c>
      <c r="E134" s="128" t="s">
        <v>305</v>
      </c>
      <c r="F134" s="144"/>
      <c r="G134" s="99" t="s">
        <v>229</v>
      </c>
      <c r="H134" s="129" t="str">
        <f t="shared" si="58"/>
        <v>Tray Closeouts</v>
      </c>
      <c r="I134" s="106">
        <f t="shared" si="58"/>
        <v>0</v>
      </c>
      <c r="J134" s="106" t="str">
        <f t="shared" si="58"/>
        <v>GSFC Pending</v>
      </c>
      <c r="K134" s="160">
        <f t="shared" si="58"/>
        <v>0</v>
      </c>
      <c r="L134" s="160" t="str">
        <f t="shared" si="58"/>
        <v>OK to Procure Mat'l</v>
      </c>
      <c r="M134" s="160">
        <f t="shared" si="58"/>
        <v>0</v>
      </c>
      <c r="N134" s="107">
        <f t="shared" si="58"/>
        <v>0</v>
      </c>
      <c r="O134" s="106" t="str">
        <f t="shared" si="58"/>
        <v>Yes</v>
      </c>
      <c r="P134" s="108">
        <f t="shared" si="58"/>
        <v>0</v>
      </c>
      <c r="Q134" s="108">
        <f t="shared" si="58"/>
        <v>0</v>
      </c>
      <c r="R134" s="108">
        <f t="shared" si="58"/>
        <v>0</v>
      </c>
      <c r="S134" s="108">
        <f t="shared" si="58"/>
        <v>0</v>
      </c>
      <c r="T134" s="108">
        <f t="shared" si="58"/>
        <v>0</v>
      </c>
      <c r="U134" s="106">
        <f t="shared" si="59"/>
        <v>0</v>
      </c>
      <c r="V134" s="106">
        <f t="shared" si="59"/>
        <v>0</v>
      </c>
      <c r="W134" s="106">
        <f t="shared" si="59"/>
        <v>0</v>
      </c>
      <c r="X134" s="106">
        <f t="shared" si="59"/>
        <v>0</v>
      </c>
      <c r="Y134" s="108">
        <f t="shared" si="59"/>
        <v>0</v>
      </c>
      <c r="Z134" s="108">
        <f t="shared" si="59"/>
        <v>0</v>
      </c>
      <c r="AA134" s="106">
        <f t="shared" si="59"/>
        <v>0</v>
      </c>
      <c r="AB134" s="108">
        <f t="shared" si="59"/>
        <v>0</v>
      </c>
      <c r="AC134" s="106">
        <f t="shared" si="59"/>
        <v>0</v>
      </c>
      <c r="AD134" s="106">
        <f t="shared" si="59"/>
        <v>0</v>
      </c>
    </row>
    <row r="135" spans="1:30" ht="12.75">
      <c r="A135" s="4">
        <v>132</v>
      </c>
      <c r="B135" s="106">
        <v>6</v>
      </c>
      <c r="C135" s="107" t="s">
        <v>43</v>
      </c>
      <c r="D135" s="120">
        <v>4</v>
      </c>
      <c r="E135" s="128" t="s">
        <v>233</v>
      </c>
      <c r="F135" s="144"/>
      <c r="G135" s="99" t="s">
        <v>229</v>
      </c>
      <c r="H135" s="129" t="str">
        <f t="shared" si="58"/>
        <v>Structural Adhesive</v>
      </c>
      <c r="I135" s="106">
        <f t="shared" si="58"/>
        <v>0</v>
      </c>
      <c r="J135" s="106" t="str">
        <f t="shared" si="58"/>
        <v>GSFC Approved</v>
      </c>
      <c r="K135" s="160">
        <f t="shared" si="58"/>
        <v>0</v>
      </c>
      <c r="L135" s="160" t="str">
        <f t="shared" si="58"/>
        <v>OK to Procure Mat'l</v>
      </c>
      <c r="M135" s="160">
        <f t="shared" si="58"/>
        <v>0</v>
      </c>
      <c r="N135" s="107">
        <f t="shared" si="58"/>
        <v>0</v>
      </c>
      <c r="O135" s="106">
        <f t="shared" si="58"/>
        <v>0</v>
      </c>
      <c r="P135" s="108">
        <f t="shared" si="58"/>
        <v>0</v>
      </c>
      <c r="Q135" s="108">
        <f t="shared" si="58"/>
        <v>0</v>
      </c>
      <c r="R135" s="108">
        <f t="shared" si="58"/>
        <v>0</v>
      </c>
      <c r="S135" s="108">
        <f t="shared" si="58"/>
        <v>0</v>
      </c>
      <c r="T135" s="108">
        <f t="shared" si="58"/>
        <v>38062</v>
      </c>
      <c r="U135" s="106">
        <f t="shared" si="59"/>
        <v>47130</v>
      </c>
      <c r="V135" s="106" t="str">
        <f t="shared" si="59"/>
        <v>25 ea. 50 ml</v>
      </c>
      <c r="W135" s="106" t="str">
        <f t="shared" si="59"/>
        <v>N/A</v>
      </c>
      <c r="X135" s="106" t="str">
        <f t="shared" si="59"/>
        <v>N/A</v>
      </c>
      <c r="Y135" s="108">
        <f t="shared" si="59"/>
        <v>37788</v>
      </c>
      <c r="Z135" s="108">
        <f t="shared" si="59"/>
        <v>0</v>
      </c>
      <c r="AA135" s="106">
        <f t="shared" si="59"/>
        <v>0</v>
      </c>
      <c r="AB135" s="108">
        <f t="shared" si="59"/>
        <v>0</v>
      </c>
      <c r="AC135" s="106">
        <f t="shared" si="59"/>
        <v>0</v>
      </c>
      <c r="AD135" s="106">
        <f t="shared" si="59"/>
        <v>0</v>
      </c>
    </row>
    <row r="136" spans="1:30" ht="12.75">
      <c r="A136" s="221">
        <v>133</v>
      </c>
      <c r="B136" s="106">
        <v>6</v>
      </c>
      <c r="C136" s="107" t="s">
        <v>43</v>
      </c>
      <c r="D136" s="120">
        <v>5</v>
      </c>
      <c r="E136" s="128" t="s">
        <v>261</v>
      </c>
      <c r="F136" s="144"/>
      <c r="G136" s="99" t="s">
        <v>229</v>
      </c>
      <c r="H136" s="129" t="str">
        <f t="shared" si="58"/>
        <v>Glass Beads .005"-.007" </v>
      </c>
      <c r="I136" s="106">
        <f t="shared" si="58"/>
        <v>0</v>
      </c>
      <c r="J136" s="106" t="str">
        <f t="shared" si="58"/>
        <v>GSFC Approved</v>
      </c>
      <c r="K136" s="160">
        <f t="shared" si="58"/>
        <v>0</v>
      </c>
      <c r="L136" s="160" t="str">
        <f t="shared" si="58"/>
        <v>OK to Procure Mat'l</v>
      </c>
      <c r="M136" s="160">
        <f t="shared" si="58"/>
        <v>0</v>
      </c>
      <c r="N136" s="107">
        <f t="shared" si="58"/>
        <v>0</v>
      </c>
      <c r="O136" s="106">
        <f t="shared" si="58"/>
        <v>0</v>
      </c>
      <c r="P136" s="108">
        <f t="shared" si="58"/>
        <v>0</v>
      </c>
      <c r="Q136" s="108">
        <f t="shared" si="58"/>
        <v>0</v>
      </c>
      <c r="R136" s="108">
        <f t="shared" si="58"/>
        <v>0</v>
      </c>
      <c r="S136" s="108" t="str">
        <f t="shared" si="58"/>
        <v>SLAC</v>
      </c>
      <c r="T136" s="108">
        <f t="shared" si="58"/>
        <v>0</v>
      </c>
      <c r="U136" s="106">
        <f t="shared" si="59"/>
        <v>0</v>
      </c>
      <c r="V136" s="106">
        <f t="shared" si="59"/>
        <v>0</v>
      </c>
      <c r="W136" s="106">
        <f t="shared" si="59"/>
        <v>0</v>
      </c>
      <c r="X136" s="106">
        <f t="shared" si="59"/>
        <v>0</v>
      </c>
      <c r="Y136" s="108">
        <f t="shared" si="59"/>
        <v>0</v>
      </c>
      <c r="Z136" s="108">
        <f t="shared" si="59"/>
        <v>0</v>
      </c>
      <c r="AA136" s="106">
        <f t="shared" si="59"/>
        <v>0</v>
      </c>
      <c r="AB136" s="108">
        <f t="shared" si="59"/>
        <v>0</v>
      </c>
      <c r="AC136" s="106">
        <f t="shared" si="59"/>
        <v>0</v>
      </c>
      <c r="AD136" s="106">
        <f t="shared" si="59"/>
        <v>0</v>
      </c>
    </row>
    <row r="137" spans="1:30" ht="12.75">
      <c r="A137" s="4">
        <v>134</v>
      </c>
      <c r="B137" s="117">
        <v>5</v>
      </c>
      <c r="C137" s="118" t="s">
        <v>43</v>
      </c>
      <c r="D137" s="117">
        <v>2</v>
      </c>
      <c r="E137" s="130" t="s">
        <v>38</v>
      </c>
      <c r="F137" s="143" t="str">
        <f>HYPERLINK("http://www-glast.slac.stanford.edu/documents/cyberdoc.asp?lat_search="&amp;RIGHT(E137,5)&amp;"&amp;frames=y","Dwg")</f>
        <v>Dwg</v>
      </c>
      <c r="G137" s="119" t="str">
        <f aca="true" t="shared" si="60" ref="G137:G144">VLOOKUP($E137,PartsList,G$4,FALSE)</f>
        <v>PF</v>
      </c>
      <c r="H137" s="127" t="str">
        <f t="shared" si="58"/>
        <v>M4 X 8.86 LG Insert </v>
      </c>
      <c r="I137" s="117">
        <f t="shared" si="58"/>
        <v>4</v>
      </c>
      <c r="J137" s="106" t="str">
        <f t="shared" si="58"/>
        <v>Signed-Off</v>
      </c>
      <c r="K137" s="160">
        <f t="shared" si="58"/>
        <v>38127</v>
      </c>
      <c r="L137" s="160" t="str">
        <f t="shared" si="58"/>
        <v>Auth for Flight Prod</v>
      </c>
      <c r="M137" s="160">
        <f t="shared" si="58"/>
        <v>38127</v>
      </c>
      <c r="N137" s="107" t="str">
        <f t="shared" si="58"/>
        <v>Dwg approved; OK to fab</v>
      </c>
      <c r="O137" s="106" t="str">
        <f t="shared" si="58"/>
        <v>Yes</v>
      </c>
      <c r="P137" s="108">
        <f t="shared" si="58"/>
        <v>0</v>
      </c>
      <c r="Q137" s="108">
        <f t="shared" si="58"/>
        <v>0</v>
      </c>
      <c r="R137" s="108">
        <f t="shared" si="58"/>
        <v>0</v>
      </c>
      <c r="S137" s="108" t="str">
        <f t="shared" si="58"/>
        <v>INFN</v>
      </c>
      <c r="T137" s="108">
        <f t="shared" si="58"/>
        <v>0</v>
      </c>
      <c r="U137" s="106">
        <f t="shared" si="59"/>
        <v>0</v>
      </c>
      <c r="V137" s="106">
        <f t="shared" si="59"/>
        <v>0</v>
      </c>
      <c r="W137" s="106">
        <f t="shared" si="59"/>
        <v>0</v>
      </c>
      <c r="X137" s="106">
        <f t="shared" si="59"/>
        <v>0</v>
      </c>
      <c r="Y137" s="108">
        <f t="shared" si="59"/>
        <v>0</v>
      </c>
      <c r="Z137" s="108">
        <f t="shared" si="59"/>
        <v>0</v>
      </c>
      <c r="AA137" s="106">
        <f t="shared" si="59"/>
        <v>0</v>
      </c>
      <c r="AB137" s="108">
        <f t="shared" si="59"/>
        <v>0</v>
      </c>
      <c r="AC137" s="106">
        <f t="shared" si="59"/>
        <v>0</v>
      </c>
      <c r="AD137" s="106">
        <f t="shared" si="59"/>
        <v>0</v>
      </c>
    </row>
    <row r="138" spans="1:30" ht="12.75">
      <c r="A138" s="221">
        <v>135</v>
      </c>
      <c r="B138" s="117">
        <v>5</v>
      </c>
      <c r="C138" s="118" t="s">
        <v>43</v>
      </c>
      <c r="D138" s="117">
        <v>3</v>
      </c>
      <c r="E138" s="130" t="s">
        <v>46</v>
      </c>
      <c r="F138" s="143" t="str">
        <f>HYPERLINK("http://www-glast.slac.stanford.edu/documents/cyberdoc.asp?lat_search="&amp;RIGHT(E138,5)&amp;"&amp;frames=y","Dwg")</f>
        <v>Dwg</v>
      </c>
      <c r="G138" s="119" t="str">
        <f t="shared" si="60"/>
        <v>PF</v>
      </c>
      <c r="H138" s="127" t="str">
        <f t="shared" si="58"/>
        <v>M2.5 X 9.96 LG Insert  </v>
      </c>
      <c r="I138" s="117">
        <f t="shared" si="58"/>
        <v>4</v>
      </c>
      <c r="J138" s="106" t="str">
        <f t="shared" si="58"/>
        <v>Signed-Off</v>
      </c>
      <c r="K138" s="160">
        <f t="shared" si="58"/>
        <v>38127</v>
      </c>
      <c r="L138" s="160" t="str">
        <f t="shared" si="58"/>
        <v>Auth for Flight Prod</v>
      </c>
      <c r="M138" s="160">
        <f t="shared" si="58"/>
        <v>38127</v>
      </c>
      <c r="N138" s="107" t="str">
        <f t="shared" si="58"/>
        <v>Dwg approved; OK to fab</v>
      </c>
      <c r="O138" s="106" t="str">
        <f t="shared" si="58"/>
        <v>Yes</v>
      </c>
      <c r="P138" s="108">
        <f t="shared" si="58"/>
        <v>0</v>
      </c>
      <c r="Q138" s="108">
        <f t="shared" si="58"/>
        <v>0</v>
      </c>
      <c r="R138" s="108">
        <f t="shared" si="58"/>
        <v>0</v>
      </c>
      <c r="S138" s="108" t="str">
        <f t="shared" si="58"/>
        <v>INFN</v>
      </c>
      <c r="T138" s="108">
        <f t="shared" si="58"/>
        <v>0</v>
      </c>
      <c r="U138" s="106">
        <f t="shared" si="59"/>
        <v>0</v>
      </c>
      <c r="V138" s="106">
        <f t="shared" si="59"/>
        <v>0</v>
      </c>
      <c r="W138" s="106">
        <f t="shared" si="59"/>
        <v>0</v>
      </c>
      <c r="X138" s="106">
        <f t="shared" si="59"/>
        <v>0</v>
      </c>
      <c r="Y138" s="108">
        <f t="shared" si="59"/>
        <v>0</v>
      </c>
      <c r="Z138" s="108">
        <f t="shared" si="59"/>
        <v>0</v>
      </c>
      <c r="AA138" s="106">
        <f t="shared" si="59"/>
        <v>0</v>
      </c>
      <c r="AB138" s="108">
        <f t="shared" si="59"/>
        <v>0</v>
      </c>
      <c r="AC138" s="106">
        <f t="shared" si="59"/>
        <v>0</v>
      </c>
      <c r="AD138" s="106">
        <f t="shared" si="59"/>
        <v>0</v>
      </c>
    </row>
    <row r="139" spans="1:30" ht="12.75">
      <c r="A139" s="4">
        <v>136</v>
      </c>
      <c r="B139" s="117">
        <v>5</v>
      </c>
      <c r="C139" s="118" t="s">
        <v>43</v>
      </c>
      <c r="D139" s="117">
        <v>4</v>
      </c>
      <c r="E139" s="130" t="s">
        <v>41</v>
      </c>
      <c r="F139" s="143" t="str">
        <f>HYPERLINK("http://www-glast.slac.stanford.edu/documents/cyberdoc.asp?lat_search="&amp;RIGHT(E139,5)&amp;"&amp;frames=y","Dwg")</f>
        <v>Dwg</v>
      </c>
      <c r="G139" s="119" t="str">
        <f t="shared" si="60"/>
        <v>PF</v>
      </c>
      <c r="H139" s="127" t="str">
        <f t="shared" si="58"/>
        <v>3mm Insert</v>
      </c>
      <c r="I139" s="117">
        <f t="shared" si="58"/>
        <v>5</v>
      </c>
      <c r="J139" s="106" t="str">
        <f t="shared" si="58"/>
        <v>Signed-Off</v>
      </c>
      <c r="K139" s="160">
        <f t="shared" si="58"/>
        <v>38127</v>
      </c>
      <c r="L139" s="160" t="str">
        <f t="shared" si="58"/>
        <v>Auth for Flight Prod</v>
      </c>
      <c r="M139" s="160">
        <f t="shared" si="58"/>
        <v>38127</v>
      </c>
      <c r="N139" s="107" t="str">
        <f t="shared" si="58"/>
        <v>Dwg approved; OK to fab</v>
      </c>
      <c r="O139" s="106" t="str">
        <f t="shared" si="58"/>
        <v>Yes</v>
      </c>
      <c r="P139" s="108">
        <f t="shared" si="58"/>
        <v>0</v>
      </c>
      <c r="Q139" s="108">
        <f t="shared" si="58"/>
        <v>0</v>
      </c>
      <c r="R139" s="108">
        <f t="shared" si="58"/>
        <v>0</v>
      </c>
      <c r="S139" s="108">
        <f t="shared" si="58"/>
        <v>0</v>
      </c>
      <c r="T139" s="108">
        <f t="shared" si="58"/>
        <v>0</v>
      </c>
      <c r="U139" s="106">
        <f t="shared" si="59"/>
        <v>0</v>
      </c>
      <c r="V139" s="106">
        <f t="shared" si="59"/>
        <v>0</v>
      </c>
      <c r="W139" s="106">
        <f t="shared" si="59"/>
        <v>0</v>
      </c>
      <c r="X139" s="106">
        <f t="shared" si="59"/>
        <v>0</v>
      </c>
      <c r="Y139" s="108">
        <f t="shared" si="59"/>
        <v>0</v>
      </c>
      <c r="Z139" s="108">
        <f t="shared" si="59"/>
        <v>0</v>
      </c>
      <c r="AA139" s="106">
        <f t="shared" si="59"/>
        <v>0</v>
      </c>
      <c r="AB139" s="108">
        <f t="shared" si="59"/>
        <v>0</v>
      </c>
      <c r="AC139" s="106">
        <f t="shared" si="59"/>
        <v>0</v>
      </c>
      <c r="AD139" s="106">
        <f t="shared" si="59"/>
        <v>0</v>
      </c>
    </row>
    <row r="140" spans="1:30" ht="12.75">
      <c r="A140" s="221">
        <v>137</v>
      </c>
      <c r="B140" s="117">
        <v>5</v>
      </c>
      <c r="C140" s="118" t="s">
        <v>43</v>
      </c>
      <c r="D140" s="117">
        <v>5</v>
      </c>
      <c r="E140" s="130" t="s">
        <v>40</v>
      </c>
      <c r="F140" s="143" t="str">
        <f>HYPERLINK("http://www-glast.slac.stanford.edu/documents/cyberdoc.asp?lat_search="&amp;RIGHT(E140,5)&amp;"&amp;frames=y","Dwg")</f>
        <v>Dwg</v>
      </c>
      <c r="G140" s="119" t="str">
        <f t="shared" si="60"/>
        <v>PF</v>
      </c>
      <c r="H140" s="127" t="str">
        <f t="shared" si="58"/>
        <v>M4 X 13.12 LG Insert</v>
      </c>
      <c r="I140" s="117">
        <f t="shared" si="58"/>
        <v>4</v>
      </c>
      <c r="J140" s="106" t="str">
        <f t="shared" si="58"/>
        <v>Signed-Off</v>
      </c>
      <c r="K140" s="160">
        <f t="shared" si="58"/>
        <v>38127</v>
      </c>
      <c r="L140" s="160" t="str">
        <f t="shared" si="58"/>
        <v>Auth for Flight Prod</v>
      </c>
      <c r="M140" s="160">
        <f t="shared" si="58"/>
        <v>38127</v>
      </c>
      <c r="N140" s="107" t="str">
        <f t="shared" si="58"/>
        <v>Dwg approved; OK to fab</v>
      </c>
      <c r="O140" s="106" t="str">
        <f t="shared" si="58"/>
        <v>Yes</v>
      </c>
      <c r="P140" s="108">
        <f t="shared" si="58"/>
        <v>0</v>
      </c>
      <c r="Q140" s="108">
        <f t="shared" si="58"/>
        <v>0</v>
      </c>
      <c r="R140" s="108">
        <f t="shared" si="58"/>
        <v>0</v>
      </c>
      <c r="S140" s="108">
        <f t="shared" si="58"/>
        <v>0</v>
      </c>
      <c r="T140" s="108">
        <f t="shared" si="58"/>
        <v>0</v>
      </c>
      <c r="U140" s="106">
        <f t="shared" si="59"/>
        <v>0</v>
      </c>
      <c r="V140" s="106">
        <f t="shared" si="59"/>
        <v>0</v>
      </c>
      <c r="W140" s="106">
        <f t="shared" si="59"/>
        <v>0</v>
      </c>
      <c r="X140" s="106">
        <f t="shared" si="59"/>
        <v>0</v>
      </c>
      <c r="Y140" s="108">
        <f t="shared" si="59"/>
        <v>0</v>
      </c>
      <c r="Z140" s="108">
        <f t="shared" si="59"/>
        <v>0</v>
      </c>
      <c r="AA140" s="106">
        <f t="shared" si="59"/>
        <v>0</v>
      </c>
      <c r="AB140" s="108">
        <f t="shared" si="59"/>
        <v>0</v>
      </c>
      <c r="AC140" s="106">
        <f t="shared" si="59"/>
        <v>0</v>
      </c>
      <c r="AD140" s="106">
        <f t="shared" si="59"/>
        <v>0</v>
      </c>
    </row>
    <row r="141" spans="1:30" ht="12.75">
      <c r="A141" s="4">
        <v>138</v>
      </c>
      <c r="B141" s="117">
        <v>5</v>
      </c>
      <c r="C141" s="118" t="s">
        <v>42</v>
      </c>
      <c r="D141" s="117">
        <v>6</v>
      </c>
      <c r="E141" s="130" t="s">
        <v>226</v>
      </c>
      <c r="F141" s="143"/>
      <c r="G141" s="119" t="str">
        <f t="shared" si="60"/>
        <v>MT</v>
      </c>
      <c r="H141" s="127" t="str">
        <f t="shared" si="58"/>
        <v>Structural Adhesive</v>
      </c>
      <c r="I141" s="117">
        <f t="shared" si="58"/>
        <v>0</v>
      </c>
      <c r="J141" s="106" t="str">
        <f t="shared" si="58"/>
        <v>GSFC Approved</v>
      </c>
      <c r="K141" s="160">
        <f t="shared" si="58"/>
        <v>0</v>
      </c>
      <c r="L141" s="160" t="str">
        <f t="shared" si="58"/>
        <v>OK to Procure Mat'l</v>
      </c>
      <c r="M141" s="160">
        <f t="shared" si="58"/>
        <v>0</v>
      </c>
      <c r="N141" s="107">
        <f t="shared" si="58"/>
        <v>0</v>
      </c>
      <c r="O141" s="106">
        <f t="shared" si="58"/>
        <v>0</v>
      </c>
      <c r="P141" s="108">
        <f t="shared" si="58"/>
        <v>0</v>
      </c>
      <c r="Q141" s="108">
        <f t="shared" si="58"/>
        <v>0</v>
      </c>
      <c r="R141" s="108">
        <f t="shared" si="58"/>
        <v>0</v>
      </c>
      <c r="S141" s="108">
        <f t="shared" si="58"/>
        <v>0</v>
      </c>
      <c r="T141" s="108">
        <f t="shared" si="58"/>
        <v>0</v>
      </c>
      <c r="U141" s="106">
        <f t="shared" si="59"/>
        <v>0</v>
      </c>
      <c r="V141" s="106">
        <f t="shared" si="59"/>
        <v>0</v>
      </c>
      <c r="W141" s="106">
        <f t="shared" si="59"/>
        <v>0</v>
      </c>
      <c r="X141" s="106">
        <f t="shared" si="59"/>
        <v>0</v>
      </c>
      <c r="Y141" s="108">
        <f t="shared" si="59"/>
        <v>0</v>
      </c>
      <c r="Z141" s="108">
        <f t="shared" si="59"/>
        <v>0</v>
      </c>
      <c r="AA141" s="106">
        <f t="shared" si="59"/>
        <v>0</v>
      </c>
      <c r="AB141" s="108">
        <f t="shared" si="59"/>
        <v>0</v>
      </c>
      <c r="AC141" s="106">
        <f t="shared" si="59"/>
        <v>0</v>
      </c>
      <c r="AD141" s="106">
        <f t="shared" si="59"/>
        <v>0</v>
      </c>
    </row>
    <row r="142" spans="1:30" ht="12.75">
      <c r="A142" s="221">
        <v>139</v>
      </c>
      <c r="B142" s="114">
        <v>4</v>
      </c>
      <c r="C142" s="115" t="s">
        <v>33</v>
      </c>
      <c r="D142" s="115">
        <v>3</v>
      </c>
      <c r="E142" s="124" t="s">
        <v>57</v>
      </c>
      <c r="F142" s="142" t="str">
        <f>HYPERLINK("http://www-glast.slac.stanford.edu/documents/cyberdoc.asp?lat_search="&amp;RIGHT(E142,5)&amp;"&amp;frames=y","Dwg")</f>
        <v>Dwg</v>
      </c>
      <c r="G142" s="116" t="str">
        <f t="shared" si="60"/>
        <v>SA</v>
      </c>
      <c r="H142" s="125" t="str">
        <f t="shared" si="58"/>
        <v>Corner BRKT Flex Assy LH</v>
      </c>
      <c r="I142" s="114">
        <f t="shared" si="58"/>
        <v>4</v>
      </c>
      <c r="J142" s="106" t="str">
        <f t="shared" si="58"/>
        <v>Signed-Off</v>
      </c>
      <c r="K142" s="160">
        <f t="shared" si="58"/>
        <v>38113</v>
      </c>
      <c r="L142" s="160" t="str">
        <f t="shared" si="58"/>
        <v>Auth for Flight Prod</v>
      </c>
      <c r="M142" s="160">
        <f t="shared" si="58"/>
        <v>38114</v>
      </c>
      <c r="N142" s="107">
        <f t="shared" si="58"/>
        <v>0</v>
      </c>
      <c r="O142" s="106" t="str">
        <f t="shared" si="58"/>
        <v>Yes</v>
      </c>
      <c r="P142" s="108">
        <f t="shared" si="58"/>
        <v>0</v>
      </c>
      <c r="Q142" s="108">
        <f t="shared" si="58"/>
        <v>0</v>
      </c>
      <c r="R142" s="108">
        <f t="shared" si="58"/>
        <v>0</v>
      </c>
      <c r="S142" s="108" t="str">
        <f t="shared" si="58"/>
        <v>SLAC</v>
      </c>
      <c r="T142" s="108">
        <f t="shared" si="58"/>
        <v>0</v>
      </c>
      <c r="U142" s="106">
        <f t="shared" si="59"/>
        <v>0</v>
      </c>
      <c r="V142" s="106">
        <f t="shared" si="59"/>
        <v>0</v>
      </c>
      <c r="W142" s="106">
        <f t="shared" si="59"/>
        <v>0</v>
      </c>
      <c r="X142" s="106">
        <f t="shared" si="59"/>
        <v>0</v>
      </c>
      <c r="Y142" s="108">
        <f t="shared" si="59"/>
        <v>0</v>
      </c>
      <c r="Z142" s="108">
        <f t="shared" si="59"/>
        <v>0</v>
      </c>
      <c r="AA142" s="106">
        <f t="shared" si="59"/>
        <v>0</v>
      </c>
      <c r="AB142" s="108">
        <f t="shared" si="59"/>
        <v>0</v>
      </c>
      <c r="AC142" s="106">
        <f t="shared" si="59"/>
        <v>0</v>
      </c>
      <c r="AD142" s="106">
        <f t="shared" si="59"/>
        <v>0</v>
      </c>
    </row>
    <row r="143" spans="1:30" ht="12.75">
      <c r="A143" s="4">
        <v>140</v>
      </c>
      <c r="B143" s="117">
        <v>5</v>
      </c>
      <c r="C143" s="118" t="s">
        <v>57</v>
      </c>
      <c r="D143" s="117">
        <v>1</v>
      </c>
      <c r="E143" s="130" t="s">
        <v>50</v>
      </c>
      <c r="F143" s="143" t="str">
        <f>HYPERLINK("http://www-glast.slac.stanford.edu/documents/cyberdoc.asp?lat_search="&amp;RIGHT(E143,5)&amp;"&amp;frames=y","Dwg")</f>
        <v>Dwg</v>
      </c>
      <c r="G143" s="119" t="str">
        <f t="shared" si="60"/>
        <v>PF</v>
      </c>
      <c r="H143" s="127" t="str">
        <f aca="true" t="shared" si="61" ref="H143:T158">VLOOKUP($E143,PartsList,H$4,FALSE)</f>
        <v>Corner Bracket LH</v>
      </c>
      <c r="I143" s="117">
        <f t="shared" si="61"/>
        <v>6</v>
      </c>
      <c r="J143" s="106" t="str">
        <f t="shared" si="61"/>
        <v>Signed-Off</v>
      </c>
      <c r="K143" s="160">
        <f t="shared" si="61"/>
        <v>38113</v>
      </c>
      <c r="L143" s="160" t="str">
        <f t="shared" si="58"/>
        <v>Auth for Flight Prod</v>
      </c>
      <c r="M143" s="160">
        <f t="shared" si="58"/>
        <v>38114</v>
      </c>
      <c r="N143" s="107">
        <f t="shared" si="61"/>
        <v>0</v>
      </c>
      <c r="O143" s="106" t="str">
        <f t="shared" si="61"/>
        <v>Yes</v>
      </c>
      <c r="P143" s="108">
        <f t="shared" si="61"/>
        <v>0</v>
      </c>
      <c r="Q143" s="108">
        <f t="shared" si="61"/>
        <v>0</v>
      </c>
      <c r="R143" s="108">
        <f t="shared" si="61"/>
        <v>0</v>
      </c>
      <c r="S143" s="108" t="str">
        <f t="shared" si="58"/>
        <v>SLAC</v>
      </c>
      <c r="T143" s="108">
        <f t="shared" si="61"/>
        <v>0</v>
      </c>
      <c r="U143" s="106">
        <f aca="true" t="shared" si="62" ref="U143:AD155">VLOOKUP($E143,PartsList,U$4,FALSE)</f>
        <v>0</v>
      </c>
      <c r="V143" s="106">
        <f t="shared" si="62"/>
        <v>0</v>
      </c>
      <c r="W143" s="106">
        <f t="shared" si="62"/>
        <v>0</v>
      </c>
      <c r="X143" s="106">
        <f t="shared" si="62"/>
        <v>0</v>
      </c>
      <c r="Y143" s="108">
        <f t="shared" si="62"/>
        <v>0</v>
      </c>
      <c r="Z143" s="108">
        <f t="shared" si="62"/>
        <v>0</v>
      </c>
      <c r="AA143" s="106">
        <f t="shared" si="62"/>
        <v>0</v>
      </c>
      <c r="AB143" s="108">
        <f t="shared" si="62"/>
        <v>0</v>
      </c>
      <c r="AC143" s="106">
        <f t="shared" si="62"/>
        <v>0</v>
      </c>
      <c r="AD143" s="106">
        <f t="shared" si="62"/>
        <v>0</v>
      </c>
    </row>
    <row r="144" spans="1:30" ht="12.75">
      <c r="A144" s="221">
        <v>141</v>
      </c>
      <c r="B144" s="117">
        <v>5</v>
      </c>
      <c r="C144" s="118" t="s">
        <v>57</v>
      </c>
      <c r="D144" s="117">
        <v>2</v>
      </c>
      <c r="E144" s="130" t="s">
        <v>30</v>
      </c>
      <c r="F144" s="143" t="str">
        <f>HYPERLINK("http://www-glast.slac.stanford.edu/documents/cyberdoc.asp?lat_search="&amp;RIGHT(E144,5)&amp;"&amp;frames=y","Dwg")</f>
        <v>Dwg</v>
      </c>
      <c r="G144" s="119" t="str">
        <f t="shared" si="60"/>
        <v>PF</v>
      </c>
      <c r="H144" s="127" t="str">
        <f t="shared" si="61"/>
        <v>3-Blade Corner Flexure</v>
      </c>
      <c r="I144" s="117">
        <f t="shared" si="61"/>
        <v>7</v>
      </c>
      <c r="J144" s="106" t="str">
        <f t="shared" si="61"/>
        <v>Signed-Off</v>
      </c>
      <c r="K144" s="160">
        <f t="shared" si="61"/>
        <v>38113</v>
      </c>
      <c r="L144" s="160" t="str">
        <f t="shared" si="58"/>
        <v>Auth for Flight Prod</v>
      </c>
      <c r="M144" s="160">
        <f t="shared" si="58"/>
        <v>38114</v>
      </c>
      <c r="N144" s="107">
        <f t="shared" si="61"/>
        <v>0</v>
      </c>
      <c r="O144" s="106" t="str">
        <f t="shared" si="61"/>
        <v>Yes</v>
      </c>
      <c r="P144" s="108">
        <f t="shared" si="61"/>
        <v>0</v>
      </c>
      <c r="Q144" s="108">
        <f t="shared" si="61"/>
        <v>0</v>
      </c>
      <c r="R144" s="108">
        <f t="shared" si="61"/>
        <v>0</v>
      </c>
      <c r="S144" s="108" t="str">
        <f t="shared" si="58"/>
        <v>SLAC</v>
      </c>
      <c r="T144" s="108">
        <f t="shared" si="61"/>
        <v>0</v>
      </c>
      <c r="U144" s="106">
        <f t="shared" si="62"/>
        <v>0</v>
      </c>
      <c r="V144" s="106">
        <f t="shared" si="62"/>
        <v>0</v>
      </c>
      <c r="W144" s="106">
        <f t="shared" si="62"/>
        <v>0</v>
      </c>
      <c r="X144" s="106">
        <f t="shared" si="62"/>
        <v>0</v>
      </c>
      <c r="Y144" s="108">
        <f t="shared" si="62"/>
        <v>0</v>
      </c>
      <c r="Z144" s="108">
        <f t="shared" si="62"/>
        <v>0</v>
      </c>
      <c r="AA144" s="106">
        <f t="shared" si="62"/>
        <v>0</v>
      </c>
      <c r="AB144" s="108">
        <f t="shared" si="62"/>
        <v>0</v>
      </c>
      <c r="AC144" s="106">
        <f t="shared" si="62"/>
        <v>0</v>
      </c>
      <c r="AD144" s="106">
        <f t="shared" si="62"/>
        <v>0</v>
      </c>
    </row>
    <row r="145" spans="1:30" ht="25.5">
      <c r="A145" s="4">
        <v>142</v>
      </c>
      <c r="B145" s="117">
        <v>5</v>
      </c>
      <c r="C145" s="118" t="s">
        <v>57</v>
      </c>
      <c r="D145" s="117">
        <v>3</v>
      </c>
      <c r="E145" s="130" t="s">
        <v>292</v>
      </c>
      <c r="F145" s="143"/>
      <c r="G145" s="119" t="s">
        <v>240</v>
      </c>
      <c r="H145" s="127" t="str">
        <f t="shared" si="61"/>
        <v>CRES A 286 6-32 UNC x 5/8 IN SHCS</v>
      </c>
      <c r="I145" s="117">
        <f t="shared" si="61"/>
        <v>0</v>
      </c>
      <c r="J145" s="106" t="str">
        <f t="shared" si="61"/>
        <v>GSFC Approved</v>
      </c>
      <c r="K145" s="160">
        <f t="shared" si="61"/>
        <v>0</v>
      </c>
      <c r="L145" s="160" t="str">
        <f t="shared" si="58"/>
        <v>OK to Procure Mat'l</v>
      </c>
      <c r="M145" s="160">
        <f t="shared" si="58"/>
        <v>0</v>
      </c>
      <c r="N145" s="107">
        <f t="shared" si="61"/>
        <v>0</v>
      </c>
      <c r="O145" s="106">
        <f t="shared" si="61"/>
        <v>0</v>
      </c>
      <c r="P145" s="108">
        <f t="shared" si="61"/>
        <v>0</v>
      </c>
      <c r="Q145" s="108">
        <f t="shared" si="61"/>
        <v>0</v>
      </c>
      <c r="R145" s="108">
        <f t="shared" si="61"/>
        <v>0</v>
      </c>
      <c r="S145" s="108" t="str">
        <f t="shared" si="58"/>
        <v>SLAC</v>
      </c>
      <c r="T145" s="108">
        <f t="shared" si="61"/>
        <v>0</v>
      </c>
      <c r="U145" s="106">
        <f t="shared" si="62"/>
        <v>0</v>
      </c>
      <c r="V145" s="106">
        <f t="shared" si="62"/>
        <v>0</v>
      </c>
      <c r="W145" s="106">
        <f t="shared" si="62"/>
        <v>0</v>
      </c>
      <c r="X145" s="106">
        <f t="shared" si="62"/>
        <v>0</v>
      </c>
      <c r="Y145" s="108">
        <f t="shared" si="62"/>
        <v>0</v>
      </c>
      <c r="Z145" s="108">
        <f t="shared" si="62"/>
        <v>0</v>
      </c>
      <c r="AA145" s="106">
        <f t="shared" si="62"/>
        <v>0</v>
      </c>
      <c r="AB145" s="108">
        <f t="shared" si="62"/>
        <v>0</v>
      </c>
      <c r="AC145" s="106">
        <f t="shared" si="62"/>
        <v>0</v>
      </c>
      <c r="AD145" s="106">
        <f t="shared" si="62"/>
        <v>0</v>
      </c>
    </row>
    <row r="146" spans="1:30" ht="12.75">
      <c r="A146" s="221">
        <v>143</v>
      </c>
      <c r="B146" s="117">
        <v>5</v>
      </c>
      <c r="C146" s="118" t="s">
        <v>57</v>
      </c>
      <c r="D146" s="117">
        <v>4</v>
      </c>
      <c r="E146" s="130" t="s">
        <v>62</v>
      </c>
      <c r="F146" s="143" t="str">
        <f>HYPERLINK("http://www-glast.slac.stanford.edu/documents/cyberdoc.asp?lat_search="&amp;RIGHT(E146,5)&amp;"&amp;frames=y","Dwg")</f>
        <v>Dwg</v>
      </c>
      <c r="G146" s="119" t="str">
        <f>VLOOKUP($E146,PartsList,G$4,FALSE)</f>
        <v>PF</v>
      </c>
      <c r="H146" s="127" t="str">
        <f t="shared" si="61"/>
        <v>Dowel Pin</v>
      </c>
      <c r="I146" s="117">
        <f t="shared" si="61"/>
        <v>2</v>
      </c>
      <c r="J146" s="106" t="str">
        <f t="shared" si="61"/>
        <v>Signed-Off</v>
      </c>
      <c r="K146" s="160">
        <f t="shared" si="61"/>
        <v>38054</v>
      </c>
      <c r="L146" s="160" t="str">
        <f t="shared" si="58"/>
        <v>Auth for Flight Prod</v>
      </c>
      <c r="M146" s="160">
        <f t="shared" si="58"/>
        <v>0</v>
      </c>
      <c r="N146" s="107">
        <f t="shared" si="61"/>
        <v>0</v>
      </c>
      <c r="O146" s="106" t="str">
        <f t="shared" si="61"/>
        <v>Yes</v>
      </c>
      <c r="P146" s="108">
        <f t="shared" si="61"/>
        <v>0</v>
      </c>
      <c r="Q146" s="108">
        <f t="shared" si="61"/>
        <v>0</v>
      </c>
      <c r="R146" s="108">
        <f t="shared" si="61"/>
        <v>0</v>
      </c>
      <c r="S146" s="108">
        <f t="shared" si="58"/>
        <v>0</v>
      </c>
      <c r="T146" s="108">
        <f t="shared" si="61"/>
        <v>0</v>
      </c>
      <c r="U146" s="106">
        <f t="shared" si="62"/>
        <v>0</v>
      </c>
      <c r="V146" s="106">
        <f t="shared" si="62"/>
        <v>0</v>
      </c>
      <c r="W146" s="106">
        <f t="shared" si="62"/>
        <v>0</v>
      </c>
      <c r="X146" s="106">
        <f t="shared" si="62"/>
        <v>0</v>
      </c>
      <c r="Y146" s="108">
        <f t="shared" si="62"/>
        <v>0</v>
      </c>
      <c r="Z146" s="108">
        <f t="shared" si="62"/>
        <v>0</v>
      </c>
      <c r="AA146" s="106">
        <f t="shared" si="62"/>
        <v>0</v>
      </c>
      <c r="AB146" s="108">
        <f t="shared" si="62"/>
        <v>0</v>
      </c>
      <c r="AC146" s="106">
        <f t="shared" si="62"/>
        <v>0</v>
      </c>
      <c r="AD146" s="106">
        <f t="shared" si="62"/>
        <v>0</v>
      </c>
    </row>
    <row r="147" spans="1:30" ht="12.75">
      <c r="A147" s="4">
        <v>144</v>
      </c>
      <c r="B147" s="117">
        <v>5</v>
      </c>
      <c r="C147" s="118" t="s">
        <v>57</v>
      </c>
      <c r="D147" s="117">
        <v>5</v>
      </c>
      <c r="E147" s="130" t="s">
        <v>61</v>
      </c>
      <c r="F147" s="143" t="str">
        <f>HYPERLINK("http://www-glast.slac.stanford.edu/documents/cyberdoc.asp?lat_search="&amp;RIGHT(E147,5)&amp;"&amp;frames=y","Dwg")</f>
        <v>Dwg</v>
      </c>
      <c r="G147" s="119" t="str">
        <f>VLOOKUP($E147,PartsList,G$4,FALSE)</f>
        <v>PF</v>
      </c>
      <c r="H147" s="127" t="str">
        <f t="shared" si="61"/>
        <v>Pin Retainer</v>
      </c>
      <c r="I147" s="117">
        <f t="shared" si="61"/>
        <v>2</v>
      </c>
      <c r="J147" s="106" t="str">
        <f t="shared" si="61"/>
        <v>Signed-Off</v>
      </c>
      <c r="K147" s="160">
        <f t="shared" si="61"/>
        <v>38054</v>
      </c>
      <c r="L147" s="160" t="str">
        <f t="shared" si="58"/>
        <v>Auth for Flight Prod</v>
      </c>
      <c r="M147" s="160">
        <f t="shared" si="58"/>
        <v>0</v>
      </c>
      <c r="N147" s="107">
        <f t="shared" si="61"/>
        <v>0</v>
      </c>
      <c r="O147" s="106" t="str">
        <f t="shared" si="61"/>
        <v>Yes</v>
      </c>
      <c r="P147" s="108">
        <f t="shared" si="61"/>
        <v>0</v>
      </c>
      <c r="Q147" s="108">
        <f t="shared" si="61"/>
        <v>0</v>
      </c>
      <c r="R147" s="108">
        <f t="shared" si="61"/>
        <v>0</v>
      </c>
      <c r="S147" s="108">
        <f t="shared" si="58"/>
        <v>0</v>
      </c>
      <c r="T147" s="108">
        <f t="shared" si="61"/>
        <v>0</v>
      </c>
      <c r="U147" s="106">
        <f t="shared" si="62"/>
        <v>0</v>
      </c>
      <c r="V147" s="106">
        <f t="shared" si="62"/>
        <v>0</v>
      </c>
      <c r="W147" s="106">
        <f t="shared" si="62"/>
        <v>0</v>
      </c>
      <c r="X147" s="106">
        <f t="shared" si="62"/>
        <v>0</v>
      </c>
      <c r="Y147" s="108">
        <f t="shared" si="62"/>
        <v>0</v>
      </c>
      <c r="Z147" s="108">
        <f t="shared" si="62"/>
        <v>0</v>
      </c>
      <c r="AA147" s="106">
        <f t="shared" si="62"/>
        <v>0</v>
      </c>
      <c r="AB147" s="108">
        <f t="shared" si="62"/>
        <v>0</v>
      </c>
      <c r="AC147" s="106">
        <f t="shared" si="62"/>
        <v>0</v>
      </c>
      <c r="AD147" s="106">
        <f t="shared" si="62"/>
        <v>0</v>
      </c>
    </row>
    <row r="148" spans="1:30" ht="12.75">
      <c r="A148" s="221">
        <v>145</v>
      </c>
      <c r="B148" s="117">
        <v>5</v>
      </c>
      <c r="C148" s="118" t="s">
        <v>57</v>
      </c>
      <c r="D148" s="117">
        <v>6</v>
      </c>
      <c r="E148" s="130" t="s">
        <v>294</v>
      </c>
      <c r="F148" s="143"/>
      <c r="G148" s="119" t="s">
        <v>229</v>
      </c>
      <c r="H148" s="127" t="str">
        <f t="shared" si="61"/>
        <v>Thread Lock</v>
      </c>
      <c r="I148" s="117">
        <f t="shared" si="61"/>
        <v>0</v>
      </c>
      <c r="J148" s="106" t="str">
        <f t="shared" si="61"/>
        <v>GSFC Approved</v>
      </c>
      <c r="K148" s="160">
        <f t="shared" si="61"/>
        <v>0</v>
      </c>
      <c r="L148" s="160" t="str">
        <f t="shared" si="58"/>
        <v>OK to Procure Mat'l</v>
      </c>
      <c r="M148" s="160">
        <f t="shared" si="58"/>
        <v>0</v>
      </c>
      <c r="N148" s="107">
        <f t="shared" si="61"/>
        <v>0</v>
      </c>
      <c r="O148" s="106">
        <f t="shared" si="61"/>
        <v>0</v>
      </c>
      <c r="P148" s="108">
        <f t="shared" si="61"/>
        <v>0</v>
      </c>
      <c r="Q148" s="108">
        <f t="shared" si="61"/>
        <v>0</v>
      </c>
      <c r="R148" s="108">
        <f t="shared" si="61"/>
        <v>0</v>
      </c>
      <c r="S148" s="108" t="str">
        <f t="shared" si="58"/>
        <v>SLAC</v>
      </c>
      <c r="T148" s="108">
        <f t="shared" si="61"/>
        <v>0</v>
      </c>
      <c r="U148" s="106">
        <f t="shared" si="62"/>
        <v>0</v>
      </c>
      <c r="V148" s="106">
        <f t="shared" si="62"/>
        <v>0</v>
      </c>
      <c r="W148" s="106">
        <f t="shared" si="62"/>
        <v>0</v>
      </c>
      <c r="X148" s="106">
        <f t="shared" si="62"/>
        <v>0</v>
      </c>
      <c r="Y148" s="108">
        <f t="shared" si="62"/>
        <v>0</v>
      </c>
      <c r="Z148" s="108">
        <f t="shared" si="62"/>
        <v>0</v>
      </c>
      <c r="AA148" s="106">
        <f t="shared" si="62"/>
        <v>0</v>
      </c>
      <c r="AB148" s="108">
        <f t="shared" si="62"/>
        <v>0</v>
      </c>
      <c r="AC148" s="106">
        <f t="shared" si="62"/>
        <v>0</v>
      </c>
      <c r="AD148" s="106">
        <f t="shared" si="62"/>
        <v>0</v>
      </c>
    </row>
    <row r="149" spans="1:30" ht="12.75">
      <c r="A149" s="4">
        <v>146</v>
      </c>
      <c r="B149" s="114">
        <v>4</v>
      </c>
      <c r="C149" s="115" t="s">
        <v>33</v>
      </c>
      <c r="D149" s="115">
        <v>4</v>
      </c>
      <c r="E149" s="124" t="s">
        <v>58</v>
      </c>
      <c r="F149" s="142" t="str">
        <f>HYPERLINK("http://www-glast.slac.stanford.edu/documents/cyberdoc.asp?lat_search="&amp;RIGHT(E149,5)&amp;"&amp;frames=y","Dwg")</f>
        <v>Dwg</v>
      </c>
      <c r="G149" s="116" t="str">
        <f aca="true" t="shared" si="63" ref="G149:G174">VLOOKUP($E149,PartsList,G$4,FALSE)</f>
        <v>SA</v>
      </c>
      <c r="H149" s="125" t="str">
        <f t="shared" si="61"/>
        <v>Corner BRKT Flex Assy. RH</v>
      </c>
      <c r="I149" s="114">
        <f t="shared" si="61"/>
        <v>4</v>
      </c>
      <c r="J149" s="106" t="str">
        <f t="shared" si="61"/>
        <v>Signed-Off</v>
      </c>
      <c r="K149" s="160">
        <f t="shared" si="61"/>
        <v>38113</v>
      </c>
      <c r="L149" s="160" t="str">
        <f t="shared" si="61"/>
        <v>Auth for Flight Prod</v>
      </c>
      <c r="M149" s="160">
        <f t="shared" si="61"/>
        <v>38114</v>
      </c>
      <c r="N149" s="107">
        <f t="shared" si="61"/>
        <v>0</v>
      </c>
      <c r="O149" s="106" t="str">
        <f t="shared" si="61"/>
        <v>Yes</v>
      </c>
      <c r="P149" s="108">
        <f t="shared" si="61"/>
        <v>0</v>
      </c>
      <c r="Q149" s="108">
        <f t="shared" si="61"/>
        <v>0</v>
      </c>
      <c r="R149" s="108">
        <f t="shared" si="61"/>
        <v>0</v>
      </c>
      <c r="S149" s="108">
        <f t="shared" si="61"/>
        <v>0</v>
      </c>
      <c r="T149" s="108">
        <f t="shared" si="61"/>
        <v>0</v>
      </c>
      <c r="U149" s="106">
        <f t="shared" si="62"/>
        <v>0</v>
      </c>
      <c r="V149" s="106">
        <f t="shared" si="62"/>
        <v>0</v>
      </c>
      <c r="W149" s="106">
        <f t="shared" si="62"/>
        <v>0</v>
      </c>
      <c r="X149" s="106">
        <f t="shared" si="62"/>
        <v>0</v>
      </c>
      <c r="Y149" s="108">
        <f t="shared" si="62"/>
        <v>0</v>
      </c>
      <c r="Z149" s="108">
        <f t="shared" si="62"/>
        <v>0</v>
      </c>
      <c r="AA149" s="106">
        <f t="shared" si="62"/>
        <v>0</v>
      </c>
      <c r="AB149" s="108">
        <f t="shared" si="62"/>
        <v>0</v>
      </c>
      <c r="AC149" s="106">
        <f t="shared" si="62"/>
        <v>0</v>
      </c>
      <c r="AD149" s="106">
        <f t="shared" si="62"/>
        <v>0</v>
      </c>
    </row>
    <row r="150" spans="1:30" ht="12.75">
      <c r="A150" s="221">
        <v>147</v>
      </c>
      <c r="B150" s="117">
        <v>5</v>
      </c>
      <c r="C150" s="118" t="s">
        <v>58</v>
      </c>
      <c r="D150" s="117">
        <v>1</v>
      </c>
      <c r="E150" s="130" t="s">
        <v>51</v>
      </c>
      <c r="F150" s="143" t="str">
        <f>HYPERLINK("http://www-glast.slac.stanford.edu/documents/cyberdoc.asp?lat_search="&amp;RIGHT(E150,5)&amp;"&amp;frames=y","Dwg")</f>
        <v>Dwg</v>
      </c>
      <c r="G150" s="119" t="str">
        <f t="shared" si="63"/>
        <v>PF</v>
      </c>
      <c r="H150" s="127" t="str">
        <f t="shared" si="61"/>
        <v>Corner Bracket RH</v>
      </c>
      <c r="I150" s="117">
        <f t="shared" si="61"/>
        <v>6</v>
      </c>
      <c r="J150" s="106" t="str">
        <f t="shared" si="61"/>
        <v>Signed-Off</v>
      </c>
      <c r="K150" s="160">
        <f t="shared" si="61"/>
        <v>38113</v>
      </c>
      <c r="L150" s="160" t="str">
        <f t="shared" si="61"/>
        <v>Auth for Flight Prod</v>
      </c>
      <c r="M150" s="160">
        <f t="shared" si="61"/>
        <v>38114</v>
      </c>
      <c r="N150" s="107">
        <f t="shared" si="61"/>
        <v>0</v>
      </c>
      <c r="O150" s="106" t="str">
        <f t="shared" si="61"/>
        <v>Yes</v>
      </c>
      <c r="P150" s="108">
        <f t="shared" si="61"/>
        <v>0</v>
      </c>
      <c r="Q150" s="108">
        <f t="shared" si="61"/>
        <v>0</v>
      </c>
      <c r="R150" s="108">
        <f t="shared" si="61"/>
        <v>0</v>
      </c>
      <c r="S150" s="108" t="str">
        <f t="shared" si="61"/>
        <v>SLAC</v>
      </c>
      <c r="T150" s="108">
        <f t="shared" si="61"/>
        <v>0</v>
      </c>
      <c r="U150" s="106">
        <f t="shared" si="62"/>
        <v>0</v>
      </c>
      <c r="V150" s="106">
        <f t="shared" si="62"/>
        <v>0</v>
      </c>
      <c r="W150" s="106">
        <f t="shared" si="62"/>
        <v>0</v>
      </c>
      <c r="X150" s="106">
        <f t="shared" si="62"/>
        <v>0</v>
      </c>
      <c r="Y150" s="108">
        <f t="shared" si="62"/>
        <v>0</v>
      </c>
      <c r="Z150" s="108">
        <f t="shared" si="62"/>
        <v>0</v>
      </c>
      <c r="AA150" s="106">
        <f t="shared" si="62"/>
        <v>0</v>
      </c>
      <c r="AB150" s="108">
        <f t="shared" si="62"/>
        <v>0</v>
      </c>
      <c r="AC150" s="106">
        <f t="shared" si="62"/>
        <v>0</v>
      </c>
      <c r="AD150" s="106">
        <f t="shared" si="62"/>
        <v>0</v>
      </c>
    </row>
    <row r="151" spans="1:30" ht="12.75">
      <c r="A151" s="4">
        <v>148</v>
      </c>
      <c r="B151" s="117">
        <v>5</v>
      </c>
      <c r="C151" s="118" t="s">
        <v>58</v>
      </c>
      <c r="D151" s="117">
        <v>2</v>
      </c>
      <c r="E151" s="130" t="s">
        <v>30</v>
      </c>
      <c r="F151" s="143" t="str">
        <f>HYPERLINK("http://www-glast.slac.stanford.edu/documents/cyberdoc.asp?lat_search="&amp;RIGHT(E151,5)&amp;"&amp;frames=y","Dwg")</f>
        <v>Dwg</v>
      </c>
      <c r="G151" s="119" t="str">
        <f t="shared" si="63"/>
        <v>PF</v>
      </c>
      <c r="H151" s="127" t="str">
        <f t="shared" si="61"/>
        <v>3-Blade Corner Flexure</v>
      </c>
      <c r="I151" s="117">
        <f t="shared" si="61"/>
        <v>7</v>
      </c>
      <c r="J151" s="106" t="str">
        <f t="shared" si="61"/>
        <v>Signed-Off</v>
      </c>
      <c r="K151" s="160">
        <f t="shared" si="61"/>
        <v>38113</v>
      </c>
      <c r="L151" s="160" t="str">
        <f t="shared" si="61"/>
        <v>Auth for Flight Prod</v>
      </c>
      <c r="M151" s="160">
        <f t="shared" si="61"/>
        <v>38114</v>
      </c>
      <c r="N151" s="107">
        <f t="shared" si="61"/>
        <v>0</v>
      </c>
      <c r="O151" s="106" t="str">
        <f t="shared" si="61"/>
        <v>Yes</v>
      </c>
      <c r="P151" s="108">
        <f t="shared" si="61"/>
        <v>0</v>
      </c>
      <c r="Q151" s="108">
        <f t="shared" si="61"/>
        <v>0</v>
      </c>
      <c r="R151" s="108">
        <f t="shared" si="61"/>
        <v>0</v>
      </c>
      <c r="S151" s="108" t="str">
        <f t="shared" si="61"/>
        <v>SLAC</v>
      </c>
      <c r="T151" s="108">
        <f t="shared" si="61"/>
        <v>0</v>
      </c>
      <c r="U151" s="106">
        <f t="shared" si="62"/>
        <v>0</v>
      </c>
      <c r="V151" s="106">
        <f t="shared" si="62"/>
        <v>0</v>
      </c>
      <c r="W151" s="106">
        <f t="shared" si="62"/>
        <v>0</v>
      </c>
      <c r="X151" s="106">
        <f t="shared" si="62"/>
        <v>0</v>
      </c>
      <c r="Y151" s="108">
        <f t="shared" si="62"/>
        <v>0</v>
      </c>
      <c r="Z151" s="108">
        <f t="shared" si="62"/>
        <v>0</v>
      </c>
      <c r="AA151" s="106">
        <f t="shared" si="62"/>
        <v>0</v>
      </c>
      <c r="AB151" s="108">
        <f t="shared" si="62"/>
        <v>0</v>
      </c>
      <c r="AC151" s="106">
        <f t="shared" si="62"/>
        <v>0</v>
      </c>
      <c r="AD151" s="106">
        <f t="shared" si="62"/>
        <v>0</v>
      </c>
    </row>
    <row r="152" spans="1:30" ht="25.5">
      <c r="A152" s="221">
        <v>149</v>
      </c>
      <c r="B152" s="117">
        <v>5</v>
      </c>
      <c r="C152" s="118" t="s">
        <v>58</v>
      </c>
      <c r="D152" s="117">
        <v>3</v>
      </c>
      <c r="E152" s="238" t="s">
        <v>292</v>
      </c>
      <c r="F152" s="143"/>
      <c r="G152" s="119" t="str">
        <f t="shared" si="63"/>
        <v>PP</v>
      </c>
      <c r="H152" s="127" t="str">
        <f t="shared" si="61"/>
        <v>CRES A 286 6-32 UNC x 5/8 IN SHCS</v>
      </c>
      <c r="I152" s="117">
        <f t="shared" si="61"/>
        <v>0</v>
      </c>
      <c r="J152" s="106" t="str">
        <f t="shared" si="61"/>
        <v>GSFC Approved</v>
      </c>
      <c r="K152" s="160">
        <f t="shared" si="61"/>
        <v>0</v>
      </c>
      <c r="L152" s="160" t="str">
        <f t="shared" si="61"/>
        <v>OK to Procure Mat'l</v>
      </c>
      <c r="M152" s="160">
        <f t="shared" si="61"/>
        <v>0</v>
      </c>
      <c r="N152" s="107">
        <f t="shared" si="61"/>
        <v>0</v>
      </c>
      <c r="O152" s="106">
        <f t="shared" si="61"/>
        <v>0</v>
      </c>
      <c r="P152" s="108">
        <f t="shared" si="61"/>
        <v>0</v>
      </c>
      <c r="Q152" s="108">
        <f t="shared" si="61"/>
        <v>0</v>
      </c>
      <c r="R152" s="108">
        <f t="shared" si="61"/>
        <v>0</v>
      </c>
      <c r="S152" s="108" t="str">
        <f t="shared" si="61"/>
        <v>SLAC</v>
      </c>
      <c r="T152" s="108">
        <f t="shared" si="61"/>
        <v>0</v>
      </c>
      <c r="U152" s="106">
        <f t="shared" si="62"/>
        <v>0</v>
      </c>
      <c r="V152" s="106">
        <f t="shared" si="62"/>
        <v>0</v>
      </c>
      <c r="W152" s="106">
        <f t="shared" si="62"/>
        <v>0</v>
      </c>
      <c r="X152" s="106">
        <f t="shared" si="62"/>
        <v>0</v>
      </c>
      <c r="Y152" s="108">
        <f t="shared" si="62"/>
        <v>0</v>
      </c>
      <c r="Z152" s="108">
        <f t="shared" si="62"/>
        <v>0</v>
      </c>
      <c r="AA152" s="106">
        <f t="shared" si="62"/>
        <v>0</v>
      </c>
      <c r="AB152" s="108">
        <f t="shared" si="62"/>
        <v>0</v>
      </c>
      <c r="AC152" s="106">
        <f t="shared" si="62"/>
        <v>0</v>
      </c>
      <c r="AD152" s="106">
        <f t="shared" si="62"/>
        <v>0</v>
      </c>
    </row>
    <row r="153" spans="1:30" ht="12.75">
      <c r="A153" s="4">
        <v>150</v>
      </c>
      <c r="B153" s="117">
        <v>5</v>
      </c>
      <c r="C153" s="118" t="s">
        <v>58</v>
      </c>
      <c r="D153" s="117">
        <v>4</v>
      </c>
      <c r="E153" s="130" t="s">
        <v>62</v>
      </c>
      <c r="F153" s="143" t="str">
        <f>HYPERLINK("http://www-glast.slac.stanford.edu/documents/cyberdoc.asp?lat_search="&amp;RIGHT(E153,5)&amp;"&amp;frames=y","Dwg")</f>
        <v>Dwg</v>
      </c>
      <c r="G153" s="119" t="str">
        <f t="shared" si="63"/>
        <v>PF</v>
      </c>
      <c r="H153" s="127" t="str">
        <f t="shared" si="61"/>
        <v>Dowel Pin</v>
      </c>
      <c r="I153" s="117">
        <f t="shared" si="61"/>
        <v>2</v>
      </c>
      <c r="J153" s="106" t="str">
        <f t="shared" si="61"/>
        <v>Signed-Off</v>
      </c>
      <c r="K153" s="160">
        <f t="shared" si="61"/>
        <v>38054</v>
      </c>
      <c r="L153" s="160" t="str">
        <f t="shared" si="61"/>
        <v>Auth for Flight Prod</v>
      </c>
      <c r="M153" s="160">
        <f t="shared" si="61"/>
        <v>0</v>
      </c>
      <c r="N153" s="107">
        <f t="shared" si="61"/>
        <v>0</v>
      </c>
      <c r="O153" s="106" t="str">
        <f t="shared" si="61"/>
        <v>Yes</v>
      </c>
      <c r="P153" s="108">
        <f t="shared" si="61"/>
        <v>0</v>
      </c>
      <c r="Q153" s="108">
        <f t="shared" si="61"/>
        <v>0</v>
      </c>
      <c r="R153" s="108">
        <f t="shared" si="61"/>
        <v>0</v>
      </c>
      <c r="S153" s="108">
        <f t="shared" si="61"/>
        <v>0</v>
      </c>
      <c r="T153" s="108">
        <f t="shared" si="61"/>
        <v>0</v>
      </c>
      <c r="U153" s="106">
        <f t="shared" si="62"/>
        <v>0</v>
      </c>
      <c r="V153" s="106">
        <f t="shared" si="62"/>
        <v>0</v>
      </c>
      <c r="W153" s="106">
        <f t="shared" si="62"/>
        <v>0</v>
      </c>
      <c r="X153" s="106">
        <f t="shared" si="62"/>
        <v>0</v>
      </c>
      <c r="Y153" s="108">
        <f t="shared" si="62"/>
        <v>0</v>
      </c>
      <c r="Z153" s="108">
        <f t="shared" si="62"/>
        <v>0</v>
      </c>
      <c r="AA153" s="106">
        <f t="shared" si="62"/>
        <v>0</v>
      </c>
      <c r="AB153" s="108">
        <f t="shared" si="62"/>
        <v>0</v>
      </c>
      <c r="AC153" s="106">
        <f t="shared" si="62"/>
        <v>0</v>
      </c>
      <c r="AD153" s="106">
        <f t="shared" si="62"/>
        <v>0</v>
      </c>
    </row>
    <row r="154" spans="1:30" ht="12.75">
      <c r="A154" s="221">
        <v>151</v>
      </c>
      <c r="B154" s="117">
        <v>5</v>
      </c>
      <c r="C154" s="118" t="s">
        <v>58</v>
      </c>
      <c r="D154" s="117">
        <v>5</v>
      </c>
      <c r="E154" s="130" t="s">
        <v>61</v>
      </c>
      <c r="F154" s="143" t="str">
        <f>HYPERLINK("http://www-glast.slac.stanford.edu/documents/cyberdoc.asp?lat_search="&amp;RIGHT(E154,5)&amp;"&amp;frames=y","Dwg")</f>
        <v>Dwg</v>
      </c>
      <c r="G154" s="119" t="str">
        <f t="shared" si="63"/>
        <v>PF</v>
      </c>
      <c r="H154" s="127" t="str">
        <f t="shared" si="61"/>
        <v>Pin Retainer</v>
      </c>
      <c r="I154" s="117">
        <f t="shared" si="61"/>
        <v>2</v>
      </c>
      <c r="J154" s="106" t="str">
        <f t="shared" si="61"/>
        <v>Signed-Off</v>
      </c>
      <c r="K154" s="160">
        <f t="shared" si="61"/>
        <v>38054</v>
      </c>
      <c r="L154" s="160" t="str">
        <f t="shared" si="61"/>
        <v>Auth for Flight Prod</v>
      </c>
      <c r="M154" s="160">
        <f t="shared" si="61"/>
        <v>0</v>
      </c>
      <c r="N154" s="107">
        <f t="shared" si="61"/>
        <v>0</v>
      </c>
      <c r="O154" s="106" t="str">
        <f t="shared" si="61"/>
        <v>Yes</v>
      </c>
      <c r="P154" s="108">
        <f t="shared" si="61"/>
        <v>0</v>
      </c>
      <c r="Q154" s="108">
        <f t="shared" si="61"/>
        <v>0</v>
      </c>
      <c r="R154" s="108">
        <f t="shared" si="61"/>
        <v>0</v>
      </c>
      <c r="S154" s="108">
        <f t="shared" si="61"/>
        <v>0</v>
      </c>
      <c r="T154" s="108">
        <f t="shared" si="61"/>
        <v>0</v>
      </c>
      <c r="U154" s="106">
        <f t="shared" si="62"/>
        <v>0</v>
      </c>
      <c r="V154" s="106">
        <f t="shared" si="62"/>
        <v>0</v>
      </c>
      <c r="W154" s="106">
        <f t="shared" si="62"/>
        <v>0</v>
      </c>
      <c r="X154" s="106">
        <f t="shared" si="62"/>
        <v>0</v>
      </c>
      <c r="Y154" s="108">
        <f t="shared" si="62"/>
        <v>0</v>
      </c>
      <c r="Z154" s="108">
        <f t="shared" si="62"/>
        <v>0</v>
      </c>
      <c r="AA154" s="106">
        <f t="shared" si="62"/>
        <v>0</v>
      </c>
      <c r="AB154" s="108">
        <f t="shared" si="62"/>
        <v>0</v>
      </c>
      <c r="AC154" s="106">
        <f t="shared" si="62"/>
        <v>0</v>
      </c>
      <c r="AD154" s="106">
        <f t="shared" si="62"/>
        <v>0</v>
      </c>
    </row>
    <row r="155" spans="1:30" ht="12.75">
      <c r="A155" s="4">
        <v>152</v>
      </c>
      <c r="B155" s="117">
        <v>5</v>
      </c>
      <c r="C155" s="118" t="s">
        <v>58</v>
      </c>
      <c r="D155" s="117">
        <v>6</v>
      </c>
      <c r="E155" s="130" t="s">
        <v>294</v>
      </c>
      <c r="F155" s="143"/>
      <c r="G155" s="119" t="str">
        <f t="shared" si="63"/>
        <v>MT</v>
      </c>
      <c r="H155" s="127" t="str">
        <f t="shared" si="61"/>
        <v>Thread Lock</v>
      </c>
      <c r="I155" s="117">
        <f t="shared" si="61"/>
        <v>0</v>
      </c>
      <c r="J155" s="106" t="str">
        <f t="shared" si="61"/>
        <v>GSFC Approved</v>
      </c>
      <c r="K155" s="160">
        <f t="shared" si="61"/>
        <v>0</v>
      </c>
      <c r="L155" s="160" t="str">
        <f t="shared" si="61"/>
        <v>OK to Procure Mat'l</v>
      </c>
      <c r="M155" s="160">
        <f t="shared" si="61"/>
        <v>0</v>
      </c>
      <c r="N155" s="107">
        <f t="shared" si="61"/>
        <v>0</v>
      </c>
      <c r="O155" s="106">
        <f t="shared" si="61"/>
        <v>0</v>
      </c>
      <c r="P155" s="108">
        <f t="shared" si="61"/>
        <v>0</v>
      </c>
      <c r="Q155" s="108">
        <f t="shared" si="61"/>
        <v>0</v>
      </c>
      <c r="R155" s="108">
        <f t="shared" si="61"/>
        <v>0</v>
      </c>
      <c r="S155" s="108" t="str">
        <f t="shared" si="61"/>
        <v>SLAC</v>
      </c>
      <c r="T155" s="108">
        <f t="shared" si="61"/>
        <v>0</v>
      </c>
      <c r="U155" s="106">
        <f t="shared" si="62"/>
        <v>0</v>
      </c>
      <c r="V155" s="106">
        <f t="shared" si="62"/>
        <v>0</v>
      </c>
      <c r="W155" s="106">
        <f t="shared" si="62"/>
        <v>0</v>
      </c>
      <c r="X155" s="106">
        <f t="shared" si="62"/>
        <v>0</v>
      </c>
      <c r="Y155" s="108">
        <f t="shared" si="62"/>
        <v>0</v>
      </c>
      <c r="Z155" s="108">
        <f t="shared" si="62"/>
        <v>0</v>
      </c>
      <c r="AA155" s="106">
        <f t="shared" si="62"/>
        <v>0</v>
      </c>
      <c r="AB155" s="108">
        <f t="shared" si="62"/>
        <v>0</v>
      </c>
      <c r="AC155" s="106">
        <f t="shared" si="62"/>
        <v>0</v>
      </c>
      <c r="AD155" s="106">
        <f t="shared" si="62"/>
        <v>0</v>
      </c>
    </row>
    <row r="156" spans="1:30" ht="12.75">
      <c r="A156" s="221">
        <v>153</v>
      </c>
      <c r="B156" s="114">
        <v>4</v>
      </c>
      <c r="C156" s="115" t="s">
        <v>33</v>
      </c>
      <c r="D156" s="115">
        <v>5</v>
      </c>
      <c r="E156" s="124" t="s">
        <v>365</v>
      </c>
      <c r="F156" s="142"/>
      <c r="G156" s="116" t="str">
        <f t="shared" si="63"/>
        <v>PF</v>
      </c>
      <c r="H156" s="125" t="str">
        <f aca="true" t="shared" si="64" ref="H156:K165">VLOOKUP($E156,PartsList,H$4,FALSE)</f>
        <v>Bottom Tray Honeycomb Core  </v>
      </c>
      <c r="I156" s="114">
        <f t="shared" si="64"/>
        <v>1</v>
      </c>
      <c r="J156" s="106" t="str">
        <f t="shared" si="64"/>
        <v>Signed-Off</v>
      </c>
      <c r="K156" s="160">
        <f t="shared" si="64"/>
        <v>38084</v>
      </c>
      <c r="L156" s="160" t="str">
        <f t="shared" si="61"/>
        <v>Auth for Flight Prod</v>
      </c>
      <c r="M156" s="160">
        <f t="shared" si="61"/>
        <v>38111</v>
      </c>
      <c r="N156" s="107">
        <f aca="true" t="shared" si="65" ref="N156:R165">VLOOKUP($E156,PartsList,N$4,FALSE)</f>
        <v>0</v>
      </c>
      <c r="O156" s="106" t="str">
        <f t="shared" si="65"/>
        <v>Yes</v>
      </c>
      <c r="P156" s="108">
        <f t="shared" si="65"/>
        <v>0</v>
      </c>
      <c r="Q156" s="108">
        <f t="shared" si="65"/>
        <v>0</v>
      </c>
      <c r="R156" s="108">
        <f t="shared" si="65"/>
        <v>0</v>
      </c>
      <c r="S156" s="108" t="str">
        <f t="shared" si="61"/>
        <v>SLAC</v>
      </c>
      <c r="T156" s="108"/>
      <c r="U156" s="106"/>
      <c r="V156" s="106"/>
      <c r="W156" s="106"/>
      <c r="X156" s="106"/>
      <c r="Y156" s="108"/>
      <c r="Z156" s="108"/>
      <c r="AA156" s="106"/>
      <c r="AB156" s="108" t="str">
        <f aca="true" t="shared" si="66" ref="AB156:AD171">VLOOKUP($E156,PartsList,AB$4,FALSE)</f>
        <v>?</v>
      </c>
      <c r="AC156" s="106">
        <f t="shared" si="66"/>
        <v>0</v>
      </c>
      <c r="AD156" s="106">
        <f t="shared" si="66"/>
        <v>0</v>
      </c>
    </row>
    <row r="157" spans="1:30" ht="12.75">
      <c r="A157" s="4">
        <v>154</v>
      </c>
      <c r="B157" s="114">
        <v>4</v>
      </c>
      <c r="C157" s="115" t="s">
        <v>33</v>
      </c>
      <c r="D157" s="115">
        <v>6</v>
      </c>
      <c r="E157" s="124" t="s">
        <v>48</v>
      </c>
      <c r="F157" s="142" t="str">
        <f aca="true" t="shared" si="67" ref="F157:F162">HYPERLINK("http://www-glast.slac.stanford.edu/documents/cyberdoc.asp?lat_search="&amp;RIGHT(E157,5)&amp;"&amp;frames=y","Dwg")</f>
        <v>Dwg</v>
      </c>
      <c r="G157" s="116" t="str">
        <f t="shared" si="63"/>
        <v>PF</v>
      </c>
      <c r="H157" s="125" t="str">
        <f t="shared" si="64"/>
        <v>Bottom Tray Face Sheet Top</v>
      </c>
      <c r="I157" s="114">
        <f t="shared" si="64"/>
        <v>2</v>
      </c>
      <c r="J157" s="106" t="str">
        <f t="shared" si="64"/>
        <v>Signed-Off</v>
      </c>
      <c r="K157" s="160">
        <f t="shared" si="64"/>
        <v>38117</v>
      </c>
      <c r="L157" s="160" t="str">
        <f t="shared" si="61"/>
        <v>Auth for Flight Prod</v>
      </c>
      <c r="M157" s="160">
        <f t="shared" si="61"/>
        <v>38125</v>
      </c>
      <c r="N157" s="107" t="str">
        <f t="shared" si="65"/>
        <v>OK for fab; coupons from Plyform to B. Rodini</v>
      </c>
      <c r="O157" s="106" t="str">
        <f t="shared" si="65"/>
        <v>Yes</v>
      </c>
      <c r="P157" s="108">
        <f t="shared" si="65"/>
        <v>0</v>
      </c>
      <c r="Q157" s="108">
        <f t="shared" si="65"/>
        <v>0</v>
      </c>
      <c r="R157" s="108">
        <f t="shared" si="65"/>
        <v>0</v>
      </c>
      <c r="S157" s="108" t="str">
        <f t="shared" si="61"/>
        <v>INFN</v>
      </c>
      <c r="T157" s="108">
        <f aca="true" t="shared" si="68" ref="T157:AD172">VLOOKUP($E157,PartsList,T$4,FALSE)</f>
        <v>0</v>
      </c>
      <c r="U157" s="106">
        <f t="shared" si="68"/>
        <v>0</v>
      </c>
      <c r="V157" s="106">
        <f t="shared" si="68"/>
        <v>0</v>
      </c>
      <c r="W157" s="106">
        <f t="shared" si="68"/>
        <v>0</v>
      </c>
      <c r="X157" s="106">
        <f t="shared" si="68"/>
        <v>0</v>
      </c>
      <c r="Y157" s="108">
        <f t="shared" si="68"/>
        <v>0</v>
      </c>
      <c r="Z157" s="108">
        <f t="shared" si="68"/>
        <v>0</v>
      </c>
      <c r="AA157" s="106">
        <f t="shared" si="68"/>
        <v>0</v>
      </c>
      <c r="AB157" s="108">
        <f t="shared" si="66"/>
        <v>0</v>
      </c>
      <c r="AC157" s="106">
        <f t="shared" si="66"/>
        <v>0</v>
      </c>
      <c r="AD157" s="106">
        <f t="shared" si="66"/>
        <v>0</v>
      </c>
    </row>
    <row r="158" spans="1:30" ht="12.75">
      <c r="A158" s="221">
        <v>155</v>
      </c>
      <c r="B158" s="114">
        <v>4</v>
      </c>
      <c r="C158" s="115" t="s">
        <v>33</v>
      </c>
      <c r="D158" s="115">
        <v>7</v>
      </c>
      <c r="E158" s="124" t="s">
        <v>49</v>
      </c>
      <c r="F158" s="142" t="str">
        <f t="shared" si="67"/>
        <v>Dwg</v>
      </c>
      <c r="G158" s="116" t="str">
        <f t="shared" si="63"/>
        <v>PF</v>
      </c>
      <c r="H158" s="125" t="str">
        <f t="shared" si="64"/>
        <v>Bottom Tray Face Sheet Bottom</v>
      </c>
      <c r="I158" s="114">
        <f t="shared" si="64"/>
        <v>2</v>
      </c>
      <c r="J158" s="106" t="str">
        <f t="shared" si="64"/>
        <v>Signed-Off</v>
      </c>
      <c r="K158" s="160">
        <f t="shared" si="64"/>
        <v>38117</v>
      </c>
      <c r="L158" s="160" t="str">
        <f t="shared" si="61"/>
        <v>Auth for Flight Prod</v>
      </c>
      <c r="M158" s="160">
        <f t="shared" si="61"/>
        <v>38125</v>
      </c>
      <c r="N158" s="107" t="str">
        <f t="shared" si="65"/>
        <v>OK for fab; coupons from Plyform to B. Rodini</v>
      </c>
      <c r="O158" s="106" t="str">
        <f t="shared" si="65"/>
        <v>Yes</v>
      </c>
      <c r="P158" s="108">
        <f t="shared" si="65"/>
        <v>0</v>
      </c>
      <c r="Q158" s="108">
        <f t="shared" si="65"/>
        <v>0</v>
      </c>
      <c r="R158" s="108">
        <f t="shared" si="65"/>
        <v>0</v>
      </c>
      <c r="S158" s="108" t="str">
        <f t="shared" si="61"/>
        <v>INFN</v>
      </c>
      <c r="T158" s="108">
        <f t="shared" si="68"/>
        <v>0</v>
      </c>
      <c r="U158" s="106">
        <f t="shared" si="68"/>
        <v>0</v>
      </c>
      <c r="V158" s="106">
        <f t="shared" si="68"/>
        <v>0</v>
      </c>
      <c r="W158" s="106">
        <f t="shared" si="68"/>
        <v>0</v>
      </c>
      <c r="X158" s="106">
        <f t="shared" si="68"/>
        <v>0</v>
      </c>
      <c r="Y158" s="108">
        <f t="shared" si="68"/>
        <v>0</v>
      </c>
      <c r="Z158" s="108">
        <f t="shared" si="68"/>
        <v>0</v>
      </c>
      <c r="AA158" s="106">
        <f t="shared" si="68"/>
        <v>0</v>
      </c>
      <c r="AB158" s="108">
        <f t="shared" si="66"/>
        <v>0</v>
      </c>
      <c r="AC158" s="106">
        <f t="shared" si="66"/>
        <v>0</v>
      </c>
      <c r="AD158" s="106">
        <f t="shared" si="66"/>
        <v>0</v>
      </c>
    </row>
    <row r="159" spans="1:30" ht="12.75" customHeight="1">
      <c r="A159" s="4">
        <v>156</v>
      </c>
      <c r="B159" s="114">
        <v>4</v>
      </c>
      <c r="C159" s="115" t="s">
        <v>33</v>
      </c>
      <c r="D159" s="115">
        <v>8</v>
      </c>
      <c r="E159" s="124" t="s">
        <v>59</v>
      </c>
      <c r="F159" s="142" t="str">
        <f t="shared" si="67"/>
        <v>Dwg</v>
      </c>
      <c r="G159" s="116" t="str">
        <f t="shared" si="63"/>
        <v>PF</v>
      </c>
      <c r="H159" s="125" t="str">
        <f t="shared" si="64"/>
        <v>Bias Circuit Assembly</v>
      </c>
      <c r="I159" s="114">
        <f t="shared" si="64"/>
        <v>8</v>
      </c>
      <c r="J159" s="106" t="str">
        <f t="shared" si="64"/>
        <v>Signed-Off</v>
      </c>
      <c r="K159" s="160">
        <f t="shared" si="64"/>
        <v>38083</v>
      </c>
      <c r="L159" s="160" t="str">
        <f aca="true" t="shared" si="69" ref="L159:M173">VLOOKUP($E159,PartsList,L$4,FALSE)</f>
        <v>Auth for Flight Prod</v>
      </c>
      <c r="M159" s="160">
        <f t="shared" si="69"/>
        <v>38114</v>
      </c>
      <c r="N159" s="107">
        <f t="shared" si="65"/>
        <v>0</v>
      </c>
      <c r="O159" s="106" t="str">
        <f t="shared" si="65"/>
        <v>Yes</v>
      </c>
      <c r="P159" s="108">
        <f t="shared" si="65"/>
        <v>0</v>
      </c>
      <c r="Q159" s="108">
        <f t="shared" si="65"/>
        <v>0</v>
      </c>
      <c r="R159" s="108">
        <f t="shared" si="65"/>
        <v>0</v>
      </c>
      <c r="S159" s="108">
        <f aca="true" t="shared" si="70" ref="S159:S182">VLOOKUP($E159,PartsList,S$4,FALSE)</f>
        <v>0</v>
      </c>
      <c r="T159" s="108">
        <f t="shared" si="68"/>
        <v>38076</v>
      </c>
      <c r="U159" s="106">
        <f t="shared" si="68"/>
        <v>48422</v>
      </c>
      <c r="V159" s="106" t="str">
        <f t="shared" si="68"/>
        <v>800 &amp; 50</v>
      </c>
      <c r="W159" s="106">
        <f t="shared" si="68"/>
        <v>648</v>
      </c>
      <c r="X159" s="106">
        <f t="shared" si="68"/>
        <v>0.24</v>
      </c>
      <c r="Y159" s="108" t="str">
        <f t="shared" si="68"/>
        <v>3/26/04 (42) </v>
      </c>
      <c r="Z159" s="108">
        <f t="shared" si="68"/>
        <v>38072</v>
      </c>
      <c r="AA159" s="106">
        <f t="shared" si="68"/>
        <v>66503</v>
      </c>
      <c r="AB159" s="108" t="str">
        <f t="shared" si="66"/>
        <v>TBD</v>
      </c>
      <c r="AC159" s="106">
        <f t="shared" si="66"/>
        <v>0</v>
      </c>
      <c r="AD159" s="106">
        <f t="shared" si="66"/>
        <v>0</v>
      </c>
    </row>
    <row r="160" spans="1:30" ht="12.75">
      <c r="A160" s="221">
        <v>157</v>
      </c>
      <c r="B160" s="114">
        <v>4</v>
      </c>
      <c r="C160" s="115" t="s">
        <v>33</v>
      </c>
      <c r="D160" s="115">
        <v>9</v>
      </c>
      <c r="E160" s="124" t="s">
        <v>384</v>
      </c>
      <c r="F160" s="142" t="str">
        <f t="shared" si="67"/>
        <v>Dwg</v>
      </c>
      <c r="G160" s="116" t="str">
        <f t="shared" si="63"/>
        <v>PF</v>
      </c>
      <c r="H160" s="125" t="str">
        <f t="shared" si="64"/>
        <v>Closeout Corner Pin</v>
      </c>
      <c r="I160" s="114">
        <f t="shared" si="64"/>
        <v>1</v>
      </c>
      <c r="J160" s="106" t="str">
        <f t="shared" si="64"/>
        <v>Signed-Off</v>
      </c>
      <c r="K160" s="160">
        <f t="shared" si="64"/>
        <v>38121</v>
      </c>
      <c r="L160" s="160" t="str">
        <f t="shared" si="69"/>
        <v>Auth for Flight Prod</v>
      </c>
      <c r="M160" s="160">
        <f t="shared" si="69"/>
        <v>38125</v>
      </c>
      <c r="N160" s="107" t="str">
        <f t="shared" si="65"/>
        <v>Dwg released; OK to fab or procure part</v>
      </c>
      <c r="O160" s="106" t="str">
        <f t="shared" si="65"/>
        <v>Yes</v>
      </c>
      <c r="P160" s="108">
        <f t="shared" si="65"/>
        <v>0</v>
      </c>
      <c r="Q160" s="108">
        <f t="shared" si="65"/>
        <v>0</v>
      </c>
      <c r="R160" s="108">
        <f t="shared" si="65"/>
        <v>0</v>
      </c>
      <c r="S160" s="108">
        <f t="shared" si="70"/>
        <v>0</v>
      </c>
      <c r="T160" s="108">
        <f t="shared" si="68"/>
        <v>0</v>
      </c>
      <c r="U160" s="106">
        <f t="shared" si="68"/>
        <v>0</v>
      </c>
      <c r="V160" s="106">
        <f t="shared" si="68"/>
        <v>0</v>
      </c>
      <c r="W160" s="106">
        <f t="shared" si="68"/>
        <v>0</v>
      </c>
      <c r="X160" s="106">
        <f t="shared" si="68"/>
        <v>0</v>
      </c>
      <c r="Y160" s="108">
        <f t="shared" si="68"/>
        <v>0</v>
      </c>
      <c r="Z160" s="108">
        <f t="shared" si="68"/>
        <v>0</v>
      </c>
      <c r="AA160" s="106">
        <f t="shared" si="68"/>
        <v>0</v>
      </c>
      <c r="AB160" s="108">
        <f t="shared" si="66"/>
        <v>0</v>
      </c>
      <c r="AC160" s="106">
        <f t="shared" si="66"/>
        <v>0</v>
      </c>
      <c r="AD160" s="106">
        <f t="shared" si="66"/>
        <v>0</v>
      </c>
    </row>
    <row r="161" spans="1:30" ht="12.75">
      <c r="A161" s="4">
        <v>158</v>
      </c>
      <c r="B161" s="114">
        <v>4</v>
      </c>
      <c r="C161" s="115" t="s">
        <v>33</v>
      </c>
      <c r="D161" s="115">
        <v>10</v>
      </c>
      <c r="E161" s="124" t="s">
        <v>208</v>
      </c>
      <c r="F161" s="142" t="str">
        <f t="shared" si="67"/>
        <v>Dwg</v>
      </c>
      <c r="G161" s="116" t="str">
        <f t="shared" si="63"/>
        <v>PF</v>
      </c>
      <c r="H161" s="125" t="str">
        <f t="shared" si="64"/>
        <v>3-Blade Narrow Span Side Flexure</v>
      </c>
      <c r="I161" s="114">
        <f t="shared" si="64"/>
        <v>6</v>
      </c>
      <c r="J161" s="106" t="str">
        <f t="shared" si="64"/>
        <v>Signed-Off</v>
      </c>
      <c r="K161" s="160">
        <f t="shared" si="64"/>
        <v>38054</v>
      </c>
      <c r="L161" s="160" t="str">
        <f t="shared" si="69"/>
        <v>Auth for Flight Prod</v>
      </c>
      <c r="M161" s="160">
        <f t="shared" si="69"/>
        <v>0</v>
      </c>
      <c r="N161" s="107">
        <f t="shared" si="65"/>
        <v>0</v>
      </c>
      <c r="O161" s="106" t="str">
        <f t="shared" si="65"/>
        <v>Yes</v>
      </c>
      <c r="P161" s="108">
        <f t="shared" si="65"/>
        <v>0</v>
      </c>
      <c r="Q161" s="108">
        <f t="shared" si="65"/>
        <v>0</v>
      </c>
      <c r="R161" s="108">
        <f t="shared" si="65"/>
        <v>0</v>
      </c>
      <c r="S161" s="108" t="str">
        <f t="shared" si="70"/>
        <v>SLAC</v>
      </c>
      <c r="T161" s="108">
        <f t="shared" si="68"/>
        <v>0</v>
      </c>
      <c r="U161" s="106">
        <f t="shared" si="68"/>
        <v>0</v>
      </c>
      <c r="V161" s="106">
        <f t="shared" si="68"/>
        <v>0</v>
      </c>
      <c r="W161" s="106">
        <f t="shared" si="68"/>
        <v>0</v>
      </c>
      <c r="X161" s="106">
        <f t="shared" si="68"/>
        <v>0</v>
      </c>
      <c r="Y161" s="108">
        <f t="shared" si="68"/>
        <v>0</v>
      </c>
      <c r="Z161" s="108">
        <f t="shared" si="68"/>
        <v>0</v>
      </c>
      <c r="AA161" s="106">
        <f t="shared" si="68"/>
        <v>0</v>
      </c>
      <c r="AB161" s="108">
        <f t="shared" si="66"/>
        <v>0</v>
      </c>
      <c r="AC161" s="106">
        <f t="shared" si="66"/>
        <v>0</v>
      </c>
      <c r="AD161" s="106">
        <f t="shared" si="66"/>
        <v>0</v>
      </c>
    </row>
    <row r="162" spans="1:30" ht="12.75">
      <c r="A162" s="221">
        <v>159</v>
      </c>
      <c r="B162" s="114">
        <v>4</v>
      </c>
      <c r="C162" s="115" t="s">
        <v>33</v>
      </c>
      <c r="D162" s="115">
        <v>11</v>
      </c>
      <c r="E162" s="124" t="s">
        <v>60</v>
      </c>
      <c r="F162" s="142" t="str">
        <f t="shared" si="67"/>
        <v>Dwg</v>
      </c>
      <c r="G162" s="116" t="str">
        <f t="shared" si="63"/>
        <v>PF</v>
      </c>
      <c r="H162" s="125" t="str">
        <f t="shared" si="64"/>
        <v>3-Blade Wide Span Side Flexure</v>
      </c>
      <c r="I162" s="114">
        <f t="shared" si="64"/>
        <v>3</v>
      </c>
      <c r="J162" s="106" t="str">
        <f t="shared" si="64"/>
        <v>Signed-Off</v>
      </c>
      <c r="K162" s="160">
        <f t="shared" si="64"/>
        <v>38054</v>
      </c>
      <c r="L162" s="160" t="str">
        <f t="shared" si="69"/>
        <v>Auth for Flight Prod</v>
      </c>
      <c r="M162" s="160">
        <f t="shared" si="69"/>
        <v>0</v>
      </c>
      <c r="N162" s="107">
        <f t="shared" si="65"/>
        <v>0</v>
      </c>
      <c r="O162" s="106" t="str">
        <f t="shared" si="65"/>
        <v>Yes</v>
      </c>
      <c r="P162" s="108">
        <f t="shared" si="65"/>
        <v>0</v>
      </c>
      <c r="Q162" s="108">
        <f t="shared" si="65"/>
        <v>0</v>
      </c>
      <c r="R162" s="108">
        <f t="shared" si="65"/>
        <v>0</v>
      </c>
      <c r="S162" s="108" t="str">
        <f t="shared" si="70"/>
        <v>SLAC</v>
      </c>
      <c r="T162" s="108">
        <f t="shared" si="68"/>
        <v>0</v>
      </c>
      <c r="U162" s="106">
        <f t="shared" si="68"/>
        <v>0</v>
      </c>
      <c r="V162" s="106">
        <f t="shared" si="68"/>
        <v>0</v>
      </c>
      <c r="W162" s="106">
        <f t="shared" si="68"/>
        <v>0</v>
      </c>
      <c r="X162" s="106">
        <f t="shared" si="68"/>
        <v>0</v>
      </c>
      <c r="Y162" s="108">
        <f t="shared" si="68"/>
        <v>0</v>
      </c>
      <c r="Z162" s="108">
        <f t="shared" si="68"/>
        <v>0</v>
      </c>
      <c r="AA162" s="106">
        <f t="shared" si="68"/>
        <v>0</v>
      </c>
      <c r="AB162" s="108">
        <f t="shared" si="66"/>
        <v>0</v>
      </c>
      <c r="AC162" s="106">
        <f t="shared" si="66"/>
        <v>0</v>
      </c>
      <c r="AD162" s="106">
        <f t="shared" si="66"/>
        <v>0</v>
      </c>
    </row>
    <row r="163" spans="1:30" ht="12.75">
      <c r="A163" s="4">
        <v>160</v>
      </c>
      <c r="B163" s="114">
        <v>4</v>
      </c>
      <c r="C163" s="115" t="s">
        <v>33</v>
      </c>
      <c r="D163" s="115">
        <v>12</v>
      </c>
      <c r="E163" s="124" t="s">
        <v>622</v>
      </c>
      <c r="F163" s="142"/>
      <c r="G163" s="116" t="str">
        <f t="shared" si="63"/>
        <v>MP</v>
      </c>
      <c r="H163" s="125" t="str">
        <f t="shared" si="64"/>
        <v>M4x0.7x16 LG SHCS, A-286 St Steel</v>
      </c>
      <c r="I163" s="114">
        <f t="shared" si="64"/>
        <v>0</v>
      </c>
      <c r="J163" s="106">
        <f t="shared" si="64"/>
        <v>0</v>
      </c>
      <c r="K163" s="160">
        <f t="shared" si="64"/>
        <v>0</v>
      </c>
      <c r="L163" s="160" t="str">
        <f t="shared" si="69"/>
        <v>OK to Procure Mat'l</v>
      </c>
      <c r="M163" s="160">
        <f t="shared" si="69"/>
        <v>38147</v>
      </c>
      <c r="N163" s="107" t="str">
        <f t="shared" si="65"/>
        <v>Bolt spec changed to GSFC part</v>
      </c>
      <c r="O163" s="106">
        <f t="shared" si="65"/>
        <v>0</v>
      </c>
      <c r="P163" s="108">
        <f t="shared" si="65"/>
        <v>0</v>
      </c>
      <c r="Q163" s="108">
        <f t="shared" si="65"/>
        <v>0</v>
      </c>
      <c r="R163" s="108">
        <f t="shared" si="65"/>
        <v>0</v>
      </c>
      <c r="S163" s="108">
        <f t="shared" si="70"/>
        <v>0</v>
      </c>
      <c r="T163" s="108">
        <f t="shared" si="68"/>
        <v>0</v>
      </c>
      <c r="U163" s="106">
        <f t="shared" si="68"/>
        <v>0</v>
      </c>
      <c r="V163" s="106">
        <f t="shared" si="68"/>
        <v>0</v>
      </c>
      <c r="W163" s="106">
        <f t="shared" si="68"/>
        <v>0</v>
      </c>
      <c r="X163" s="106">
        <f t="shared" si="68"/>
        <v>0</v>
      </c>
      <c r="Y163" s="108">
        <f t="shared" si="68"/>
        <v>0</v>
      </c>
      <c r="Z163" s="108">
        <f t="shared" si="68"/>
        <v>0</v>
      </c>
      <c r="AA163" s="106">
        <f t="shared" si="68"/>
        <v>0</v>
      </c>
      <c r="AB163" s="108">
        <f t="shared" si="66"/>
        <v>0</v>
      </c>
      <c r="AC163" s="106">
        <f t="shared" si="66"/>
        <v>0</v>
      </c>
      <c r="AD163" s="106">
        <f t="shared" si="66"/>
        <v>0</v>
      </c>
    </row>
    <row r="164" spans="1:30" ht="12.75">
      <c r="A164" s="221">
        <v>161</v>
      </c>
      <c r="B164" s="114">
        <v>4</v>
      </c>
      <c r="C164" s="115" t="s">
        <v>33</v>
      </c>
      <c r="D164" s="115">
        <v>13</v>
      </c>
      <c r="E164" s="124" t="s">
        <v>226</v>
      </c>
      <c r="F164" s="142"/>
      <c r="G164" s="116" t="str">
        <f t="shared" si="63"/>
        <v>MT</v>
      </c>
      <c r="H164" s="125" t="str">
        <f t="shared" si="64"/>
        <v>Structural Adhesive</v>
      </c>
      <c r="I164" s="114">
        <f t="shared" si="64"/>
        <v>0</v>
      </c>
      <c r="J164" s="106" t="str">
        <f t="shared" si="64"/>
        <v>GSFC Approved</v>
      </c>
      <c r="K164" s="160">
        <f t="shared" si="64"/>
        <v>0</v>
      </c>
      <c r="L164" s="160" t="str">
        <f t="shared" si="69"/>
        <v>OK to Procure Mat'l</v>
      </c>
      <c r="M164" s="160">
        <f t="shared" si="69"/>
        <v>0</v>
      </c>
      <c r="N164" s="107">
        <f t="shared" si="65"/>
        <v>0</v>
      </c>
      <c r="O164" s="106">
        <f t="shared" si="65"/>
        <v>0</v>
      </c>
      <c r="P164" s="108">
        <f t="shared" si="65"/>
        <v>0</v>
      </c>
      <c r="Q164" s="108">
        <f t="shared" si="65"/>
        <v>0</v>
      </c>
      <c r="R164" s="108">
        <f t="shared" si="65"/>
        <v>0</v>
      </c>
      <c r="S164" s="108">
        <f t="shared" si="70"/>
        <v>0</v>
      </c>
      <c r="T164" s="108">
        <f t="shared" si="68"/>
        <v>0</v>
      </c>
      <c r="U164" s="106">
        <f t="shared" si="68"/>
        <v>0</v>
      </c>
      <c r="V164" s="106">
        <f t="shared" si="68"/>
        <v>0</v>
      </c>
      <c r="W164" s="106">
        <f t="shared" si="68"/>
        <v>0</v>
      </c>
      <c r="X164" s="106">
        <f t="shared" si="68"/>
        <v>0</v>
      </c>
      <c r="Y164" s="108">
        <f t="shared" si="68"/>
        <v>0</v>
      </c>
      <c r="Z164" s="108">
        <f t="shared" si="68"/>
        <v>0</v>
      </c>
      <c r="AA164" s="106">
        <f t="shared" si="68"/>
        <v>0</v>
      </c>
      <c r="AB164" s="108">
        <f t="shared" si="66"/>
        <v>0</v>
      </c>
      <c r="AC164" s="106">
        <f t="shared" si="66"/>
        <v>0</v>
      </c>
      <c r="AD164" s="106">
        <f t="shared" si="66"/>
        <v>0</v>
      </c>
    </row>
    <row r="165" spans="1:30" ht="12.75">
      <c r="A165" s="4">
        <v>162</v>
      </c>
      <c r="B165" s="114">
        <v>4</v>
      </c>
      <c r="C165" s="115" t="s">
        <v>33</v>
      </c>
      <c r="D165" s="115">
        <v>14</v>
      </c>
      <c r="E165" s="124" t="s">
        <v>219</v>
      </c>
      <c r="F165" s="142"/>
      <c r="G165" s="116" t="str">
        <f t="shared" si="63"/>
        <v>MT</v>
      </c>
      <c r="H165" s="125" t="str">
        <f t="shared" si="64"/>
        <v>Film Adhesive (core to face sheet)</v>
      </c>
      <c r="I165" s="114">
        <f t="shared" si="64"/>
        <v>0</v>
      </c>
      <c r="J165" s="106" t="str">
        <f t="shared" si="64"/>
        <v>GSFC Approved</v>
      </c>
      <c r="K165" s="160">
        <f t="shared" si="64"/>
        <v>0</v>
      </c>
      <c r="L165" s="160" t="str">
        <f t="shared" si="69"/>
        <v>OK to Procure Mat'l</v>
      </c>
      <c r="M165" s="160">
        <f t="shared" si="69"/>
        <v>0</v>
      </c>
      <c r="N165" s="107">
        <f t="shared" si="65"/>
        <v>0</v>
      </c>
      <c r="O165" s="106">
        <f t="shared" si="65"/>
        <v>0</v>
      </c>
      <c r="P165" s="108">
        <f t="shared" si="65"/>
        <v>0</v>
      </c>
      <c r="Q165" s="108">
        <f t="shared" si="65"/>
        <v>0</v>
      </c>
      <c r="R165" s="108">
        <f t="shared" si="65"/>
        <v>0</v>
      </c>
      <c r="S165" s="108">
        <f t="shared" si="70"/>
        <v>0</v>
      </c>
      <c r="T165" s="108">
        <f t="shared" si="68"/>
        <v>0</v>
      </c>
      <c r="U165" s="106">
        <f t="shared" si="68"/>
        <v>0</v>
      </c>
      <c r="V165" s="106">
        <f t="shared" si="68"/>
        <v>0</v>
      </c>
      <c r="W165" s="106">
        <f t="shared" si="68"/>
        <v>0</v>
      </c>
      <c r="X165" s="106">
        <f t="shared" si="68"/>
        <v>0</v>
      </c>
      <c r="Y165" s="108">
        <f t="shared" si="68"/>
        <v>0</v>
      </c>
      <c r="Z165" s="108">
        <f t="shared" si="68"/>
        <v>0</v>
      </c>
      <c r="AA165" s="106">
        <f t="shared" si="68"/>
        <v>0</v>
      </c>
      <c r="AB165" s="108">
        <f t="shared" si="66"/>
        <v>0</v>
      </c>
      <c r="AC165" s="106">
        <f t="shared" si="66"/>
        <v>0</v>
      </c>
      <c r="AD165" s="106">
        <f t="shared" si="66"/>
        <v>0</v>
      </c>
    </row>
    <row r="166" spans="1:30" ht="12.75">
      <c r="A166" s="221">
        <v>163</v>
      </c>
      <c r="B166" s="114">
        <v>4</v>
      </c>
      <c r="C166" s="115" t="s">
        <v>33</v>
      </c>
      <c r="D166" s="115">
        <v>15</v>
      </c>
      <c r="E166" s="124" t="s">
        <v>279</v>
      </c>
      <c r="F166" s="142"/>
      <c r="G166" s="116" t="str">
        <f t="shared" si="63"/>
        <v>MT</v>
      </c>
      <c r="H166" s="125" t="str">
        <f aca="true" t="shared" si="71" ref="H166:R173">VLOOKUP($E166,PartsList,H$4,FALSE)</f>
        <v>Epoxy Ink White</v>
      </c>
      <c r="I166" s="114">
        <f t="shared" si="71"/>
        <v>0</v>
      </c>
      <c r="J166" s="106" t="str">
        <f t="shared" si="71"/>
        <v>GSFC Pending</v>
      </c>
      <c r="K166" s="160">
        <f t="shared" si="71"/>
        <v>0</v>
      </c>
      <c r="L166" s="160">
        <f t="shared" si="69"/>
        <v>0</v>
      </c>
      <c r="M166" s="160">
        <f t="shared" si="69"/>
        <v>0</v>
      </c>
      <c r="N166" s="107">
        <f t="shared" si="71"/>
        <v>0</v>
      </c>
      <c r="O166" s="106">
        <f t="shared" si="71"/>
        <v>0</v>
      </c>
      <c r="P166" s="108">
        <f t="shared" si="71"/>
        <v>0</v>
      </c>
      <c r="Q166" s="108">
        <f t="shared" si="71"/>
        <v>0</v>
      </c>
      <c r="R166" s="108">
        <f t="shared" si="71"/>
        <v>0</v>
      </c>
      <c r="S166" s="108">
        <f t="shared" si="70"/>
        <v>0</v>
      </c>
      <c r="T166" s="108">
        <f t="shared" si="68"/>
        <v>0</v>
      </c>
      <c r="U166" s="106">
        <f t="shared" si="68"/>
        <v>0</v>
      </c>
      <c r="V166" s="106">
        <f t="shared" si="68"/>
        <v>0</v>
      </c>
      <c r="W166" s="106">
        <f t="shared" si="68"/>
        <v>0</v>
      </c>
      <c r="X166" s="106">
        <f t="shared" si="68"/>
        <v>0</v>
      </c>
      <c r="Y166" s="108">
        <f t="shared" si="68"/>
        <v>0</v>
      </c>
      <c r="Z166" s="108">
        <f t="shared" si="68"/>
        <v>0</v>
      </c>
      <c r="AA166" s="106">
        <f t="shared" si="68"/>
        <v>0</v>
      </c>
      <c r="AB166" s="108">
        <f t="shared" si="66"/>
        <v>0</v>
      </c>
      <c r="AC166" s="106">
        <f t="shared" si="66"/>
        <v>0</v>
      </c>
      <c r="AD166" s="106">
        <f t="shared" si="66"/>
        <v>0</v>
      </c>
    </row>
    <row r="167" spans="1:30" ht="12.75">
      <c r="A167" s="4">
        <v>164</v>
      </c>
      <c r="B167" s="114">
        <v>4</v>
      </c>
      <c r="C167" s="115" t="s">
        <v>33</v>
      </c>
      <c r="D167" s="115">
        <v>16</v>
      </c>
      <c r="E167" s="124" t="s">
        <v>253</v>
      </c>
      <c r="F167" s="142"/>
      <c r="G167" s="116" t="str">
        <f t="shared" si="63"/>
        <v>MT</v>
      </c>
      <c r="H167" s="125" t="str">
        <f t="shared" si="71"/>
        <v>Structural Adhesive</v>
      </c>
      <c r="I167" s="114">
        <f t="shared" si="71"/>
        <v>0</v>
      </c>
      <c r="J167" s="106" t="str">
        <f t="shared" si="71"/>
        <v>GSFC Approved</v>
      </c>
      <c r="K167" s="160">
        <f t="shared" si="71"/>
        <v>0</v>
      </c>
      <c r="L167" s="160" t="str">
        <f t="shared" si="69"/>
        <v>OK to Procure Mat'l</v>
      </c>
      <c r="M167" s="160">
        <f t="shared" si="69"/>
        <v>38110</v>
      </c>
      <c r="N167" s="107">
        <f t="shared" si="71"/>
        <v>0</v>
      </c>
      <c r="O167" s="106">
        <f t="shared" si="71"/>
        <v>0</v>
      </c>
      <c r="P167" s="108">
        <f t="shared" si="71"/>
        <v>0</v>
      </c>
      <c r="Q167" s="108">
        <f t="shared" si="71"/>
        <v>0</v>
      </c>
      <c r="R167" s="108">
        <f t="shared" si="71"/>
        <v>0</v>
      </c>
      <c r="S167" s="108" t="str">
        <f t="shared" si="70"/>
        <v>INFN/Plyform</v>
      </c>
      <c r="T167" s="108">
        <f t="shared" si="68"/>
        <v>0</v>
      </c>
      <c r="U167" s="106">
        <f t="shared" si="68"/>
        <v>0</v>
      </c>
      <c r="V167" s="106">
        <f t="shared" si="68"/>
        <v>0</v>
      </c>
      <c r="W167" s="106">
        <f t="shared" si="68"/>
        <v>0</v>
      </c>
      <c r="X167" s="106">
        <f t="shared" si="68"/>
        <v>0</v>
      </c>
      <c r="Y167" s="108">
        <f t="shared" si="68"/>
        <v>0</v>
      </c>
      <c r="Z167" s="108">
        <f t="shared" si="68"/>
        <v>0</v>
      </c>
      <c r="AA167" s="106">
        <f t="shared" si="68"/>
        <v>0</v>
      </c>
      <c r="AB167" s="108">
        <f t="shared" si="66"/>
        <v>0</v>
      </c>
      <c r="AC167" s="106">
        <f t="shared" si="66"/>
        <v>0</v>
      </c>
      <c r="AD167" s="106">
        <f t="shared" si="66"/>
        <v>0</v>
      </c>
    </row>
    <row r="168" spans="1:30" ht="12.75">
      <c r="A168" s="221">
        <v>165</v>
      </c>
      <c r="B168" s="114">
        <v>4</v>
      </c>
      <c r="C168" s="115" t="s">
        <v>33</v>
      </c>
      <c r="D168" s="115">
        <v>17</v>
      </c>
      <c r="E168" s="124" t="s">
        <v>241</v>
      </c>
      <c r="F168" s="142"/>
      <c r="G168" s="116" t="str">
        <f t="shared" si="63"/>
        <v>MT</v>
      </c>
      <c r="H168" s="125" t="str">
        <f t="shared" si="71"/>
        <v>Black Polyurethane Paint</v>
      </c>
      <c r="I168" s="114">
        <f t="shared" si="71"/>
        <v>0</v>
      </c>
      <c r="J168" s="106" t="str">
        <f t="shared" si="71"/>
        <v>GSFC Approved</v>
      </c>
      <c r="K168" s="160">
        <f t="shared" si="71"/>
        <v>0</v>
      </c>
      <c r="L168" s="160" t="str">
        <f t="shared" si="69"/>
        <v>OK to Procure Mat'l</v>
      </c>
      <c r="M168" s="160">
        <f t="shared" si="69"/>
        <v>0</v>
      </c>
      <c r="N168" s="107">
        <f t="shared" si="71"/>
        <v>0</v>
      </c>
      <c r="O168" s="106">
        <f t="shared" si="71"/>
        <v>0</v>
      </c>
      <c r="P168" s="108">
        <f t="shared" si="71"/>
        <v>0</v>
      </c>
      <c r="Q168" s="108">
        <f t="shared" si="71"/>
        <v>0</v>
      </c>
      <c r="R168" s="108">
        <f t="shared" si="71"/>
        <v>0</v>
      </c>
      <c r="S168" s="108" t="str">
        <f t="shared" si="70"/>
        <v>SLAC</v>
      </c>
      <c r="T168" s="108">
        <f t="shared" si="68"/>
        <v>38062</v>
      </c>
      <c r="U168" s="106">
        <f t="shared" si="68"/>
        <v>45276</v>
      </c>
      <c r="V168" s="106" t="str">
        <f t="shared" si="68"/>
        <v>8 Pints</v>
      </c>
      <c r="W168" s="106" t="str">
        <f t="shared" si="68"/>
        <v>N/A</v>
      </c>
      <c r="X168" s="106" t="str">
        <f t="shared" si="68"/>
        <v>N/A</v>
      </c>
      <c r="Y168" s="108" t="str">
        <f t="shared" si="68"/>
        <v>Drop Ship</v>
      </c>
      <c r="Z168" s="108">
        <f t="shared" si="68"/>
        <v>37914</v>
      </c>
      <c r="AA168" s="106" t="str">
        <f t="shared" si="68"/>
        <v>N/A</v>
      </c>
      <c r="AB168" s="108">
        <f t="shared" si="66"/>
        <v>0</v>
      </c>
      <c r="AC168" s="106">
        <f t="shared" si="66"/>
        <v>0</v>
      </c>
      <c r="AD168" s="106">
        <f t="shared" si="66"/>
        <v>0</v>
      </c>
    </row>
    <row r="169" spans="1:30" ht="12.75">
      <c r="A169" s="4">
        <v>166</v>
      </c>
      <c r="B169" s="114">
        <v>4</v>
      </c>
      <c r="C169" s="115" t="s">
        <v>33</v>
      </c>
      <c r="D169" s="115">
        <v>18</v>
      </c>
      <c r="E169" s="124" t="s">
        <v>250</v>
      </c>
      <c r="F169" s="142"/>
      <c r="G169" s="116" t="str">
        <f t="shared" si="63"/>
        <v>MT</v>
      </c>
      <c r="H169" s="125" t="str">
        <f t="shared" si="71"/>
        <v>Primer for Z 306 Paint</v>
      </c>
      <c r="I169" s="114">
        <f t="shared" si="71"/>
        <v>0</v>
      </c>
      <c r="J169" s="106" t="str">
        <f t="shared" si="71"/>
        <v>GSFC Approved</v>
      </c>
      <c r="K169" s="160">
        <f t="shared" si="71"/>
        <v>0</v>
      </c>
      <c r="L169" s="160" t="str">
        <f t="shared" si="69"/>
        <v>OK to Procure Mat'l</v>
      </c>
      <c r="M169" s="160">
        <f t="shared" si="69"/>
        <v>0</v>
      </c>
      <c r="N169" s="107">
        <f t="shared" si="71"/>
        <v>0</v>
      </c>
      <c r="O169" s="106">
        <f t="shared" si="71"/>
        <v>0</v>
      </c>
      <c r="P169" s="108">
        <f t="shared" si="71"/>
        <v>0</v>
      </c>
      <c r="Q169" s="108">
        <f t="shared" si="71"/>
        <v>0</v>
      </c>
      <c r="R169" s="108">
        <f t="shared" si="71"/>
        <v>0</v>
      </c>
      <c r="S169" s="108" t="str">
        <f t="shared" si="70"/>
        <v>SLAC</v>
      </c>
      <c r="T169" s="108">
        <f t="shared" si="68"/>
        <v>38062</v>
      </c>
      <c r="U169" s="106">
        <f t="shared" si="68"/>
        <v>45276</v>
      </c>
      <c r="V169" s="106" t="str">
        <f t="shared" si="68"/>
        <v>8 Pints</v>
      </c>
      <c r="W169" s="106" t="str">
        <f t="shared" si="68"/>
        <v>N/A</v>
      </c>
      <c r="X169" s="106" t="str">
        <f t="shared" si="68"/>
        <v>N/A</v>
      </c>
      <c r="Y169" s="108" t="str">
        <f t="shared" si="68"/>
        <v>Drop Ship</v>
      </c>
      <c r="Z169" s="108">
        <f t="shared" si="68"/>
        <v>37914</v>
      </c>
      <c r="AA169" s="106" t="str">
        <f t="shared" si="68"/>
        <v>N/A</v>
      </c>
      <c r="AB169" s="108">
        <f t="shared" si="66"/>
        <v>0</v>
      </c>
      <c r="AC169" s="106">
        <f t="shared" si="66"/>
        <v>0</v>
      </c>
      <c r="AD169" s="106">
        <f t="shared" si="66"/>
        <v>0</v>
      </c>
    </row>
    <row r="170" spans="1:30" ht="12.75">
      <c r="A170" s="221">
        <v>167</v>
      </c>
      <c r="B170" s="114">
        <v>4</v>
      </c>
      <c r="C170" s="115" t="s">
        <v>33</v>
      </c>
      <c r="D170" s="115">
        <v>19</v>
      </c>
      <c r="E170" s="124" t="s">
        <v>242</v>
      </c>
      <c r="F170" s="142"/>
      <c r="G170" s="116" t="str">
        <f t="shared" si="63"/>
        <v>MT</v>
      </c>
      <c r="H170" s="125" t="str">
        <f t="shared" si="71"/>
        <v>Thinner for Z 306 Paint</v>
      </c>
      <c r="I170" s="114">
        <f t="shared" si="71"/>
        <v>0</v>
      </c>
      <c r="J170" s="106" t="str">
        <f t="shared" si="71"/>
        <v>GSFC Approved</v>
      </c>
      <c r="K170" s="160">
        <f t="shared" si="71"/>
        <v>0</v>
      </c>
      <c r="L170" s="160" t="str">
        <f t="shared" si="69"/>
        <v>OK to Procure Mat'l</v>
      </c>
      <c r="M170" s="160">
        <f t="shared" si="69"/>
        <v>0</v>
      </c>
      <c r="N170" s="107">
        <f t="shared" si="71"/>
        <v>0</v>
      </c>
      <c r="O170" s="106">
        <f t="shared" si="71"/>
        <v>0</v>
      </c>
      <c r="P170" s="108">
        <f t="shared" si="71"/>
        <v>0</v>
      </c>
      <c r="Q170" s="108">
        <f t="shared" si="71"/>
        <v>0</v>
      </c>
      <c r="R170" s="108">
        <f t="shared" si="71"/>
        <v>0</v>
      </c>
      <c r="S170" s="108" t="str">
        <f t="shared" si="70"/>
        <v>SLAC</v>
      </c>
      <c r="T170" s="108">
        <f t="shared" si="68"/>
        <v>38062</v>
      </c>
      <c r="U170" s="106">
        <f t="shared" si="68"/>
        <v>45276</v>
      </c>
      <c r="V170" s="106" t="str">
        <f t="shared" si="68"/>
        <v>4 Pints</v>
      </c>
      <c r="W170" s="106" t="str">
        <f t="shared" si="68"/>
        <v>N/A</v>
      </c>
      <c r="X170" s="106" t="str">
        <f t="shared" si="68"/>
        <v>N/A</v>
      </c>
      <c r="Y170" s="108" t="str">
        <f t="shared" si="68"/>
        <v>Drop Ship</v>
      </c>
      <c r="Z170" s="108">
        <f t="shared" si="68"/>
        <v>37914</v>
      </c>
      <c r="AA170" s="106" t="str">
        <f t="shared" si="68"/>
        <v>N/A</v>
      </c>
      <c r="AB170" s="108">
        <f t="shared" si="66"/>
        <v>0</v>
      </c>
      <c r="AC170" s="106">
        <f t="shared" si="66"/>
        <v>0</v>
      </c>
      <c r="AD170" s="106">
        <f t="shared" si="66"/>
        <v>0</v>
      </c>
    </row>
    <row r="171" spans="1:30" ht="12.75">
      <c r="A171" s="4">
        <v>168</v>
      </c>
      <c r="B171" s="114">
        <v>4</v>
      </c>
      <c r="C171" s="115" t="s">
        <v>33</v>
      </c>
      <c r="D171" s="115">
        <v>20</v>
      </c>
      <c r="E171" s="124" t="s">
        <v>659</v>
      </c>
      <c r="F171" s="142"/>
      <c r="G171" s="116" t="str">
        <f t="shared" si="63"/>
        <v>MP</v>
      </c>
      <c r="H171" s="125" t="str">
        <f t="shared" si="71"/>
        <v>M2.5x0.45x5 LG SHCS, 18-8 St Steel</v>
      </c>
      <c r="I171" s="114">
        <f t="shared" si="71"/>
        <v>0</v>
      </c>
      <c r="J171" s="106">
        <f t="shared" si="71"/>
        <v>0</v>
      </c>
      <c r="K171" s="160">
        <f t="shared" si="71"/>
        <v>0</v>
      </c>
      <c r="L171" s="160" t="str">
        <f t="shared" si="69"/>
        <v>OK to Procure Mat'l</v>
      </c>
      <c r="M171" s="160">
        <f t="shared" si="69"/>
        <v>38138</v>
      </c>
      <c r="N171" s="107" t="str">
        <f t="shared" si="71"/>
        <v>Bolt spec'd and OK to procure</v>
      </c>
      <c r="O171" s="106">
        <f t="shared" si="71"/>
        <v>0</v>
      </c>
      <c r="P171" s="108">
        <f t="shared" si="71"/>
        <v>0</v>
      </c>
      <c r="Q171" s="108">
        <f t="shared" si="71"/>
        <v>0</v>
      </c>
      <c r="R171" s="108">
        <f t="shared" si="71"/>
        <v>0</v>
      </c>
      <c r="S171" s="108">
        <f t="shared" si="70"/>
        <v>0</v>
      </c>
      <c r="T171" s="108">
        <f t="shared" si="68"/>
        <v>0</v>
      </c>
      <c r="U171" s="106">
        <f t="shared" si="68"/>
        <v>0</v>
      </c>
      <c r="V171" s="106">
        <f t="shared" si="68"/>
        <v>0</v>
      </c>
      <c r="W171" s="106">
        <f t="shared" si="68"/>
        <v>0</v>
      </c>
      <c r="X171" s="106">
        <f t="shared" si="68"/>
        <v>0</v>
      </c>
      <c r="Y171" s="108">
        <f t="shared" si="68"/>
        <v>0</v>
      </c>
      <c r="Z171" s="108">
        <f t="shared" si="68"/>
        <v>0</v>
      </c>
      <c r="AA171" s="106">
        <f t="shared" si="68"/>
        <v>0</v>
      </c>
      <c r="AB171" s="108">
        <f t="shared" si="66"/>
        <v>0</v>
      </c>
      <c r="AC171" s="106">
        <f t="shared" si="66"/>
        <v>0</v>
      </c>
      <c r="AD171" s="106">
        <f t="shared" si="66"/>
        <v>0</v>
      </c>
    </row>
    <row r="172" spans="1:30" ht="12.75">
      <c r="A172" s="221">
        <v>169</v>
      </c>
      <c r="B172" s="114">
        <v>4</v>
      </c>
      <c r="C172" s="115" t="s">
        <v>33</v>
      </c>
      <c r="D172" s="115">
        <v>21</v>
      </c>
      <c r="E172" s="124" t="s">
        <v>573</v>
      </c>
      <c r="F172" s="142" t="str">
        <f>HYPERLINK("http://www-glast.slac.stanford.edu/documents/cyberdoc.asp?lat_search="&amp;RIGHT(E172,5)&amp;"&amp;frames=y","Dwg")</f>
        <v>Dwg</v>
      </c>
      <c r="G172" s="116" t="str">
        <f t="shared" si="63"/>
        <v>SA</v>
      </c>
      <c r="H172" s="125" t="str">
        <f t="shared" si="71"/>
        <v>Grounding Lug Assembly</v>
      </c>
      <c r="I172" s="114">
        <f t="shared" si="71"/>
        <v>2</v>
      </c>
      <c r="J172" s="106" t="str">
        <f t="shared" si="71"/>
        <v>Signed-Off</v>
      </c>
      <c r="K172" s="160">
        <f t="shared" si="71"/>
        <v>38183</v>
      </c>
      <c r="L172" s="160" t="str">
        <f t="shared" si="69"/>
        <v>Auth for Flight Prod</v>
      </c>
      <c r="M172" s="160">
        <f t="shared" si="69"/>
        <v>38190</v>
      </c>
      <c r="N172" s="107">
        <f t="shared" si="71"/>
        <v>0</v>
      </c>
      <c r="O172" s="106" t="str">
        <f t="shared" si="71"/>
        <v>Yes</v>
      </c>
      <c r="P172" s="108">
        <f t="shared" si="71"/>
        <v>0</v>
      </c>
      <c r="Q172" s="108">
        <f t="shared" si="71"/>
        <v>0</v>
      </c>
      <c r="R172" s="108">
        <f t="shared" si="71"/>
        <v>0</v>
      </c>
      <c r="S172" s="108">
        <f t="shared" si="70"/>
        <v>0</v>
      </c>
      <c r="T172" s="108">
        <f t="shared" si="68"/>
        <v>0</v>
      </c>
      <c r="U172" s="106">
        <f t="shared" si="68"/>
        <v>0</v>
      </c>
      <c r="V172" s="106">
        <f t="shared" si="68"/>
        <v>0</v>
      </c>
      <c r="W172" s="106">
        <f t="shared" si="68"/>
        <v>0</v>
      </c>
      <c r="X172" s="106">
        <f t="shared" si="68"/>
        <v>0</v>
      </c>
      <c r="Y172" s="108">
        <f t="shared" si="68"/>
        <v>0</v>
      </c>
      <c r="Z172" s="108">
        <f t="shared" si="68"/>
        <v>0</v>
      </c>
      <c r="AA172" s="106">
        <f t="shared" si="68"/>
        <v>0</v>
      </c>
      <c r="AB172" s="108">
        <f t="shared" si="68"/>
        <v>0</v>
      </c>
      <c r="AC172" s="106">
        <f t="shared" si="68"/>
        <v>0</v>
      </c>
      <c r="AD172" s="106">
        <f t="shared" si="68"/>
        <v>0</v>
      </c>
    </row>
    <row r="173" spans="1:30" ht="38.25">
      <c r="A173" s="4">
        <v>170</v>
      </c>
      <c r="B173" s="114">
        <v>4</v>
      </c>
      <c r="C173" s="115" t="s">
        <v>33</v>
      </c>
      <c r="D173" s="115">
        <v>22</v>
      </c>
      <c r="E173" s="124" t="s">
        <v>576</v>
      </c>
      <c r="F173" s="142"/>
      <c r="G173" s="116" t="str">
        <f t="shared" si="63"/>
        <v>MT</v>
      </c>
      <c r="H173" s="125" t="str">
        <f t="shared" si="71"/>
        <v>Conductive Silicone Adhesive </v>
      </c>
      <c r="I173" s="114">
        <f t="shared" si="71"/>
        <v>0</v>
      </c>
      <c r="J173" s="106" t="str">
        <f t="shared" si="71"/>
        <v>GSFC Approved</v>
      </c>
      <c r="K173" s="160">
        <f t="shared" si="71"/>
        <v>0</v>
      </c>
      <c r="L173" s="160" t="str">
        <f t="shared" si="69"/>
        <v>OK to Procure Mat'l</v>
      </c>
      <c r="M173" s="160">
        <f t="shared" si="69"/>
        <v>0</v>
      </c>
      <c r="N173" s="107">
        <f t="shared" si="71"/>
        <v>0</v>
      </c>
      <c r="O173" s="106">
        <f t="shared" si="71"/>
        <v>0</v>
      </c>
      <c r="P173" s="108">
        <f t="shared" si="71"/>
        <v>0</v>
      </c>
      <c r="Q173" s="108">
        <f t="shared" si="71"/>
        <v>0</v>
      </c>
      <c r="R173" s="108">
        <f t="shared" si="71"/>
        <v>0</v>
      </c>
      <c r="S173" s="108" t="str">
        <f t="shared" si="70"/>
        <v>SLAC</v>
      </c>
      <c r="T173" s="108">
        <f aca="true" t="shared" si="72" ref="T173:AD182">VLOOKUP($E173,PartsList,T$4,FALSE)</f>
        <v>38062</v>
      </c>
      <c r="U173" s="106" t="str">
        <f t="shared" si="72"/>
        <v>42374 &amp; 44912</v>
      </c>
      <c r="V173" s="106" t="str">
        <f t="shared" si="72"/>
        <v>1ea. 500gm &amp; 2ea. 500gm</v>
      </c>
      <c r="W173" s="106" t="str">
        <f t="shared" si="72"/>
        <v>N/A</v>
      </c>
      <c r="X173" s="106" t="str">
        <f t="shared" si="72"/>
        <v>N/A</v>
      </c>
      <c r="Y173" s="108">
        <f t="shared" si="72"/>
        <v>37788</v>
      </c>
      <c r="Z173" s="108">
        <f t="shared" si="72"/>
        <v>0</v>
      </c>
      <c r="AA173" s="106">
        <f t="shared" si="72"/>
        <v>0</v>
      </c>
      <c r="AB173" s="108">
        <f t="shared" si="72"/>
        <v>0</v>
      </c>
      <c r="AC173" s="106">
        <f t="shared" si="72"/>
        <v>0</v>
      </c>
      <c r="AD173" s="106">
        <f t="shared" si="72"/>
        <v>0</v>
      </c>
    </row>
    <row r="174" spans="1:30" ht="25.5">
      <c r="A174" s="221">
        <v>171</v>
      </c>
      <c r="B174" s="111">
        <v>3</v>
      </c>
      <c r="C174" s="112" t="s">
        <v>29</v>
      </c>
      <c r="D174" s="112">
        <v>2</v>
      </c>
      <c r="E174" s="123" t="s">
        <v>9</v>
      </c>
      <c r="F174" s="141" t="str">
        <f>HYPERLINK("http://www-glast.slac.stanford.edu/documents/cyberdoc.asp?lat_search="&amp;RIGHT(E174,5)&amp;"&amp;frames=y","Dwg")</f>
        <v>Dwg</v>
      </c>
      <c r="G174" s="113" t="str">
        <f t="shared" si="63"/>
        <v>SA</v>
      </c>
      <c r="H174" s="123" t="str">
        <f aca="true" t="shared" si="73" ref="H174:R174">VLOOKUP($E174,PartsList,H$4,FALSE)</f>
        <v>Ladder Assembly</v>
      </c>
      <c r="I174" s="111">
        <f t="shared" si="73"/>
        <v>2</v>
      </c>
      <c r="J174" s="106" t="str">
        <f t="shared" si="73"/>
        <v>Signed Off</v>
      </c>
      <c r="K174" s="160">
        <f t="shared" si="73"/>
        <v>37504</v>
      </c>
      <c r="L174" s="160">
        <f t="shared" si="73"/>
        <v>0</v>
      </c>
      <c r="M174" s="160">
        <f t="shared" si="73"/>
        <v>38132</v>
      </c>
      <c r="N174" s="107" t="str">
        <f t="shared" si="73"/>
        <v>Fab'ing to obsolete drawing; revision underway</v>
      </c>
      <c r="O174" s="106">
        <f t="shared" si="73"/>
        <v>0</v>
      </c>
      <c r="P174" s="108">
        <f t="shared" si="73"/>
        <v>0</v>
      </c>
      <c r="Q174" s="108">
        <f t="shared" si="73"/>
        <v>0</v>
      </c>
      <c r="R174" s="108">
        <f t="shared" si="73"/>
        <v>0</v>
      </c>
      <c r="S174" s="108" t="str">
        <f t="shared" si="70"/>
        <v>INFN</v>
      </c>
      <c r="T174" s="108">
        <f t="shared" si="72"/>
        <v>0</v>
      </c>
      <c r="U174" s="106">
        <f t="shared" si="72"/>
        <v>0</v>
      </c>
      <c r="V174" s="106">
        <f t="shared" si="72"/>
        <v>0</v>
      </c>
      <c r="W174" s="106">
        <f t="shared" si="72"/>
        <v>0</v>
      </c>
      <c r="X174" s="106">
        <f t="shared" si="72"/>
        <v>0</v>
      </c>
      <c r="Y174" s="108">
        <f t="shared" si="72"/>
        <v>0</v>
      </c>
      <c r="Z174" s="108">
        <f t="shared" si="72"/>
        <v>0</v>
      </c>
      <c r="AA174" s="106">
        <f t="shared" si="72"/>
        <v>0</v>
      </c>
      <c r="AB174" s="108">
        <f t="shared" si="72"/>
        <v>0</v>
      </c>
      <c r="AC174" s="106">
        <f t="shared" si="72"/>
        <v>0</v>
      </c>
      <c r="AD174" s="106">
        <f t="shared" si="72"/>
        <v>0</v>
      </c>
    </row>
    <row r="175" spans="1:30" ht="12.75">
      <c r="A175" s="4">
        <v>172</v>
      </c>
      <c r="B175" s="111">
        <v>3</v>
      </c>
      <c r="C175" s="112" t="s">
        <v>29</v>
      </c>
      <c r="D175" s="112">
        <v>3</v>
      </c>
      <c r="E175" s="123" t="s">
        <v>126</v>
      </c>
      <c r="F175" s="141" t="str">
        <f>HYPERLINK("http://www-glast.slac.stanford.edu/documents/cyberdoc.asp?lat_search="&amp;RIGHT(E175,5)&amp;"&amp;frames=y","Dwg")</f>
        <v>Dwg</v>
      </c>
      <c r="G175" s="113" t="str">
        <f aca="true" t="shared" si="74" ref="G175:R182">VLOOKUP($E175,PartsList,G$4,FALSE)</f>
        <v>SA</v>
      </c>
      <c r="H175" s="123" t="str">
        <f t="shared" si="74"/>
        <v>Short TMCM Assembly</v>
      </c>
      <c r="I175" s="111">
        <f t="shared" si="74"/>
        <v>9</v>
      </c>
      <c r="J175" s="106" t="str">
        <f t="shared" si="74"/>
        <v>Signed Off</v>
      </c>
      <c r="K175" s="160">
        <f t="shared" si="74"/>
        <v>38062</v>
      </c>
      <c r="L175" s="160">
        <f t="shared" si="74"/>
        <v>0</v>
      </c>
      <c r="M175" s="160">
        <f t="shared" si="74"/>
        <v>0</v>
      </c>
      <c r="N175" s="107">
        <f t="shared" si="74"/>
        <v>0</v>
      </c>
      <c r="O175" s="106">
        <f t="shared" si="74"/>
        <v>0</v>
      </c>
      <c r="P175" s="108">
        <f t="shared" si="74"/>
        <v>0</v>
      </c>
      <c r="Q175" s="108">
        <f t="shared" si="74"/>
        <v>0</v>
      </c>
      <c r="R175" s="108">
        <f t="shared" si="74"/>
        <v>0</v>
      </c>
      <c r="S175" s="108" t="str">
        <f t="shared" si="70"/>
        <v>SLAC</v>
      </c>
      <c r="T175" s="108">
        <f t="shared" si="72"/>
        <v>38077</v>
      </c>
      <c r="U175" s="106">
        <f t="shared" si="72"/>
        <v>48017</v>
      </c>
      <c r="V175" s="106">
        <f t="shared" si="72"/>
        <v>578</v>
      </c>
      <c r="W175" s="106">
        <f t="shared" si="72"/>
        <v>576</v>
      </c>
      <c r="X175" s="106">
        <f t="shared" si="72"/>
        <v>0</v>
      </c>
      <c r="Y175" s="108">
        <f t="shared" si="72"/>
        <v>0</v>
      </c>
      <c r="Z175" s="108">
        <f t="shared" si="72"/>
        <v>0</v>
      </c>
      <c r="AA175" s="106">
        <f t="shared" si="72"/>
        <v>0</v>
      </c>
      <c r="AB175" s="108">
        <f t="shared" si="72"/>
        <v>0</v>
      </c>
      <c r="AC175" s="106">
        <f t="shared" si="72"/>
        <v>0</v>
      </c>
      <c r="AD175" s="106">
        <f t="shared" si="72"/>
        <v>0</v>
      </c>
    </row>
    <row r="176" spans="1:30" ht="12.75">
      <c r="A176" s="221">
        <v>173</v>
      </c>
      <c r="B176" s="111">
        <v>3</v>
      </c>
      <c r="C176" s="112" t="s">
        <v>29</v>
      </c>
      <c r="D176" s="112">
        <v>5</v>
      </c>
      <c r="E176" s="123" t="s">
        <v>125</v>
      </c>
      <c r="F176" s="141" t="str">
        <f>HYPERLINK("http://www-glast.slac.stanford.edu/documents/cyberdoc.asp?lat_search="&amp;RIGHT(E176,5)&amp;"&amp;frames=y","Dwg")</f>
        <v>Dwg</v>
      </c>
      <c r="G176" s="113" t="str">
        <f t="shared" si="74"/>
        <v>PF</v>
      </c>
      <c r="H176" s="123" t="str">
        <f t="shared" si="74"/>
        <v>TMCM Mounting Pin</v>
      </c>
      <c r="I176" s="111">
        <f t="shared" si="74"/>
        <v>2</v>
      </c>
      <c r="J176" s="106" t="str">
        <f t="shared" si="74"/>
        <v>Signed-Off</v>
      </c>
      <c r="K176" s="160">
        <f t="shared" si="74"/>
        <v>38125</v>
      </c>
      <c r="L176" s="160" t="str">
        <f t="shared" si="74"/>
        <v>Auth for Flight Prod</v>
      </c>
      <c r="M176" s="160">
        <f t="shared" si="74"/>
        <v>38127</v>
      </c>
      <c r="N176" s="107" t="str">
        <f t="shared" si="74"/>
        <v>Dwg approved; OK to fab</v>
      </c>
      <c r="O176" s="106" t="str">
        <f t="shared" si="74"/>
        <v>Yes</v>
      </c>
      <c r="P176" s="108">
        <f t="shared" si="74"/>
        <v>0</v>
      </c>
      <c r="Q176" s="108">
        <f t="shared" si="74"/>
        <v>0</v>
      </c>
      <c r="R176" s="108">
        <f t="shared" si="74"/>
        <v>0</v>
      </c>
      <c r="S176" s="108">
        <f t="shared" si="70"/>
        <v>0</v>
      </c>
      <c r="T176" s="108">
        <f t="shared" si="72"/>
        <v>0</v>
      </c>
      <c r="U176" s="106">
        <f t="shared" si="72"/>
        <v>0</v>
      </c>
      <c r="V176" s="106">
        <f t="shared" si="72"/>
        <v>0</v>
      </c>
      <c r="W176" s="106">
        <f t="shared" si="72"/>
        <v>0</v>
      </c>
      <c r="X176" s="106">
        <f t="shared" si="72"/>
        <v>0</v>
      </c>
      <c r="Y176" s="108">
        <f t="shared" si="72"/>
        <v>0</v>
      </c>
      <c r="Z176" s="108">
        <f t="shared" si="72"/>
        <v>0</v>
      </c>
      <c r="AA176" s="106">
        <f t="shared" si="72"/>
        <v>0</v>
      </c>
      <c r="AB176" s="108">
        <f t="shared" si="72"/>
        <v>0</v>
      </c>
      <c r="AC176" s="106">
        <f t="shared" si="72"/>
        <v>0</v>
      </c>
      <c r="AD176" s="106">
        <f t="shared" si="72"/>
        <v>0</v>
      </c>
    </row>
    <row r="177" spans="1:30" ht="25.5">
      <c r="A177" s="4">
        <v>174</v>
      </c>
      <c r="B177" s="111">
        <v>3</v>
      </c>
      <c r="C177" s="112" t="s">
        <v>29</v>
      </c>
      <c r="D177" s="112">
        <v>6</v>
      </c>
      <c r="E177" s="123" t="s">
        <v>656</v>
      </c>
      <c r="F177" s="141" t="str">
        <f aca="true" t="shared" si="75" ref="F177:F182">HYPERLINK("http://www-glast.slac.stanford.edu/documents/cyberdoc.asp?lat_search="&amp;RIGHT(E177,5)&amp;"&amp;frames=y","Dwg")</f>
        <v>Dwg</v>
      </c>
      <c r="G177" s="113" t="str">
        <f t="shared" si="74"/>
        <v>MT</v>
      </c>
      <c r="H177" s="123" t="str">
        <f t="shared" si="74"/>
        <v>Non-Slumping RTV Silicone</v>
      </c>
      <c r="I177" s="111">
        <f t="shared" si="74"/>
        <v>0</v>
      </c>
      <c r="J177" s="106" t="str">
        <f t="shared" si="74"/>
        <v>GSFC Approved</v>
      </c>
      <c r="K177" s="160">
        <f t="shared" si="74"/>
        <v>0</v>
      </c>
      <c r="L177" s="160" t="str">
        <f t="shared" si="74"/>
        <v>OK to Procure Mat'l</v>
      </c>
      <c r="M177" s="160">
        <f t="shared" si="74"/>
        <v>0</v>
      </c>
      <c r="N177" s="107">
        <f t="shared" si="74"/>
        <v>0</v>
      </c>
      <c r="O177" s="106">
        <f t="shared" si="74"/>
        <v>0</v>
      </c>
      <c r="P177" s="108">
        <f t="shared" si="74"/>
        <v>0</v>
      </c>
      <c r="Q177" s="108">
        <f t="shared" si="74"/>
        <v>0</v>
      </c>
      <c r="R177" s="108">
        <f t="shared" si="74"/>
        <v>0</v>
      </c>
      <c r="S177" s="108" t="str">
        <f t="shared" si="70"/>
        <v>SLAC</v>
      </c>
      <c r="T177" s="108">
        <f t="shared" si="72"/>
        <v>38062</v>
      </c>
      <c r="U177" s="106">
        <f t="shared" si="72"/>
        <v>42374</v>
      </c>
      <c r="V177" s="106" t="str">
        <f t="shared" si="72"/>
        <v>7 ea. 6 oz. Tubes</v>
      </c>
      <c r="W177" s="106" t="str">
        <f t="shared" si="72"/>
        <v>N/A</v>
      </c>
      <c r="X177" s="106" t="str">
        <f t="shared" si="72"/>
        <v>N/A</v>
      </c>
      <c r="Y177" s="108">
        <f t="shared" si="72"/>
        <v>37788</v>
      </c>
      <c r="Z177" s="108">
        <f t="shared" si="72"/>
        <v>0</v>
      </c>
      <c r="AA177" s="106">
        <f t="shared" si="72"/>
        <v>0</v>
      </c>
      <c r="AB177" s="108">
        <f t="shared" si="72"/>
        <v>0</v>
      </c>
      <c r="AC177" s="106">
        <f t="shared" si="72"/>
        <v>0</v>
      </c>
      <c r="AD177" s="106">
        <f t="shared" si="72"/>
        <v>0</v>
      </c>
    </row>
    <row r="178" spans="1:30" ht="38.25">
      <c r="A178" s="221">
        <v>175</v>
      </c>
      <c r="B178" s="111">
        <v>3</v>
      </c>
      <c r="C178" s="112" t="s">
        <v>29</v>
      </c>
      <c r="D178" s="112">
        <v>7</v>
      </c>
      <c r="E178" s="123" t="s">
        <v>576</v>
      </c>
      <c r="F178" s="141" t="str">
        <f t="shared" si="75"/>
        <v>Dwg</v>
      </c>
      <c r="G178" s="113" t="str">
        <f t="shared" si="74"/>
        <v>MT</v>
      </c>
      <c r="H178" s="123" t="str">
        <f t="shared" si="74"/>
        <v>Conductive Silicone Adhesive </v>
      </c>
      <c r="I178" s="111">
        <f t="shared" si="74"/>
        <v>0</v>
      </c>
      <c r="J178" s="106" t="str">
        <f t="shared" si="74"/>
        <v>GSFC Approved</v>
      </c>
      <c r="K178" s="160">
        <f t="shared" si="74"/>
        <v>0</v>
      </c>
      <c r="L178" s="160" t="str">
        <f t="shared" si="74"/>
        <v>OK to Procure Mat'l</v>
      </c>
      <c r="M178" s="160">
        <f t="shared" si="74"/>
        <v>0</v>
      </c>
      <c r="N178" s="107">
        <f t="shared" si="74"/>
        <v>0</v>
      </c>
      <c r="O178" s="106">
        <f t="shared" si="74"/>
        <v>0</v>
      </c>
      <c r="P178" s="108">
        <f t="shared" si="74"/>
        <v>0</v>
      </c>
      <c r="Q178" s="108">
        <f t="shared" si="74"/>
        <v>0</v>
      </c>
      <c r="R178" s="108">
        <f t="shared" si="74"/>
        <v>0</v>
      </c>
      <c r="S178" s="108" t="str">
        <f t="shared" si="70"/>
        <v>SLAC</v>
      </c>
      <c r="T178" s="108">
        <f t="shared" si="72"/>
        <v>38062</v>
      </c>
      <c r="U178" s="106" t="str">
        <f t="shared" si="72"/>
        <v>42374 &amp; 44912</v>
      </c>
      <c r="V178" s="106" t="str">
        <f t="shared" si="72"/>
        <v>1ea. 500gm &amp; 2ea. 500gm</v>
      </c>
      <c r="W178" s="106" t="str">
        <f t="shared" si="72"/>
        <v>N/A</v>
      </c>
      <c r="X178" s="106" t="str">
        <f t="shared" si="72"/>
        <v>N/A</v>
      </c>
      <c r="Y178" s="108">
        <f t="shared" si="72"/>
        <v>37788</v>
      </c>
      <c r="Z178" s="108">
        <f t="shared" si="72"/>
        <v>0</v>
      </c>
      <c r="AA178" s="106">
        <f t="shared" si="72"/>
        <v>0</v>
      </c>
      <c r="AB178" s="108">
        <f t="shared" si="72"/>
        <v>0</v>
      </c>
      <c r="AC178" s="106">
        <f t="shared" si="72"/>
        <v>0</v>
      </c>
      <c r="AD178" s="106">
        <f t="shared" si="72"/>
        <v>0</v>
      </c>
    </row>
    <row r="179" spans="1:30" ht="12.75">
      <c r="A179" s="4">
        <v>176</v>
      </c>
      <c r="B179" s="111">
        <v>3</v>
      </c>
      <c r="C179" s="112" t="s">
        <v>29</v>
      </c>
      <c r="D179" s="112">
        <v>8</v>
      </c>
      <c r="E179" s="123" t="s">
        <v>253</v>
      </c>
      <c r="F179" s="141" t="str">
        <f t="shared" si="75"/>
        <v>Dwg</v>
      </c>
      <c r="G179" s="113" t="str">
        <f t="shared" si="74"/>
        <v>MT</v>
      </c>
      <c r="H179" s="123" t="str">
        <f t="shared" si="74"/>
        <v>Structural Adhesive</v>
      </c>
      <c r="I179" s="111">
        <f t="shared" si="74"/>
        <v>0</v>
      </c>
      <c r="J179" s="106" t="str">
        <f t="shared" si="74"/>
        <v>GSFC Approved</v>
      </c>
      <c r="K179" s="160">
        <f t="shared" si="74"/>
        <v>0</v>
      </c>
      <c r="L179" s="160" t="str">
        <f t="shared" si="74"/>
        <v>OK to Procure Mat'l</v>
      </c>
      <c r="M179" s="160">
        <f t="shared" si="74"/>
        <v>38110</v>
      </c>
      <c r="N179" s="107">
        <f t="shared" si="74"/>
        <v>0</v>
      </c>
      <c r="O179" s="106">
        <f t="shared" si="74"/>
        <v>0</v>
      </c>
      <c r="P179" s="108">
        <f t="shared" si="74"/>
        <v>0</v>
      </c>
      <c r="Q179" s="108">
        <f t="shared" si="74"/>
        <v>0</v>
      </c>
      <c r="R179" s="108">
        <f t="shared" si="74"/>
        <v>0</v>
      </c>
      <c r="S179" s="108" t="str">
        <f t="shared" si="70"/>
        <v>INFN/Plyform</v>
      </c>
      <c r="T179" s="108">
        <f t="shared" si="72"/>
        <v>0</v>
      </c>
      <c r="U179" s="106">
        <f t="shared" si="72"/>
        <v>0</v>
      </c>
      <c r="V179" s="106">
        <f t="shared" si="72"/>
        <v>0</v>
      </c>
      <c r="W179" s="106">
        <f t="shared" si="72"/>
        <v>0</v>
      </c>
      <c r="X179" s="106">
        <f t="shared" si="72"/>
        <v>0</v>
      </c>
      <c r="Y179" s="108">
        <f t="shared" si="72"/>
        <v>0</v>
      </c>
      <c r="Z179" s="108">
        <f t="shared" si="72"/>
        <v>0</v>
      </c>
      <c r="AA179" s="106">
        <f t="shared" si="72"/>
        <v>0</v>
      </c>
      <c r="AB179" s="108">
        <f t="shared" si="72"/>
        <v>0</v>
      </c>
      <c r="AC179" s="106">
        <f t="shared" si="72"/>
        <v>0</v>
      </c>
      <c r="AD179" s="106">
        <f t="shared" si="72"/>
        <v>0</v>
      </c>
    </row>
    <row r="180" spans="1:30" ht="25.5">
      <c r="A180" s="221">
        <v>177</v>
      </c>
      <c r="B180" s="111">
        <v>3</v>
      </c>
      <c r="C180" s="112" t="s">
        <v>29</v>
      </c>
      <c r="D180" s="112">
        <v>9</v>
      </c>
      <c r="E180" s="123" t="s">
        <v>653</v>
      </c>
      <c r="F180" s="141" t="str">
        <f t="shared" si="75"/>
        <v>Dwg</v>
      </c>
      <c r="G180" s="113" t="str">
        <f t="shared" si="74"/>
        <v>MT</v>
      </c>
      <c r="H180" s="123" t="str">
        <f t="shared" si="74"/>
        <v>Thixotropic Silicone Encapsulant</v>
      </c>
      <c r="I180" s="111">
        <f>VLOOKUP($E180,PartsList,I$4,FALSE)</f>
        <v>0</v>
      </c>
      <c r="J180" s="106" t="str">
        <f t="shared" si="74"/>
        <v>GSFC Approved</v>
      </c>
      <c r="K180" s="160">
        <f t="shared" si="74"/>
        <v>0</v>
      </c>
      <c r="L180" s="160" t="str">
        <f t="shared" si="74"/>
        <v>OK to Procure Mat'l</v>
      </c>
      <c r="M180" s="160">
        <f t="shared" si="74"/>
        <v>0</v>
      </c>
      <c r="N180" s="107">
        <f t="shared" si="74"/>
        <v>0</v>
      </c>
      <c r="O180" s="106">
        <f t="shared" si="74"/>
        <v>0</v>
      </c>
      <c r="P180" s="108">
        <f t="shared" si="74"/>
        <v>0</v>
      </c>
      <c r="Q180" s="108">
        <f t="shared" si="74"/>
        <v>0</v>
      </c>
      <c r="R180" s="108">
        <f t="shared" si="74"/>
        <v>0</v>
      </c>
      <c r="S180" s="108" t="str">
        <f t="shared" si="70"/>
        <v>SLAC</v>
      </c>
      <c r="T180" s="108">
        <f t="shared" si="72"/>
        <v>38062</v>
      </c>
      <c r="U180" s="106">
        <f t="shared" si="72"/>
        <v>42374</v>
      </c>
      <c r="V180" s="106" t="str">
        <f t="shared" si="72"/>
        <v>1 ea. 500 gram</v>
      </c>
      <c r="W180" s="106" t="str">
        <f t="shared" si="72"/>
        <v>N/A</v>
      </c>
      <c r="X180" s="106" t="str">
        <f t="shared" si="72"/>
        <v>N/A</v>
      </c>
      <c r="Y180" s="108">
        <f t="shared" si="72"/>
        <v>37788</v>
      </c>
      <c r="Z180" s="108">
        <f t="shared" si="72"/>
        <v>38280</v>
      </c>
      <c r="AA180" s="106" t="str">
        <f t="shared" si="72"/>
        <v>N/A</v>
      </c>
      <c r="AB180" s="108">
        <f t="shared" si="72"/>
        <v>0</v>
      </c>
      <c r="AC180" s="106">
        <f t="shared" si="72"/>
        <v>0</v>
      </c>
      <c r="AD180" s="106">
        <f t="shared" si="72"/>
        <v>0</v>
      </c>
    </row>
    <row r="181" spans="1:30" ht="12.75">
      <c r="A181" s="4">
        <v>178</v>
      </c>
      <c r="B181" s="111">
        <v>3</v>
      </c>
      <c r="C181" s="112" t="s">
        <v>29</v>
      </c>
      <c r="D181" s="112">
        <v>10</v>
      </c>
      <c r="E181" s="123" t="s">
        <v>257</v>
      </c>
      <c r="F181" s="141" t="str">
        <f t="shared" si="75"/>
        <v>Dwg</v>
      </c>
      <c r="G181" s="113" t="str">
        <f t="shared" si="74"/>
        <v>MT</v>
      </c>
      <c r="H181" s="123" t="str">
        <f t="shared" si="74"/>
        <v>Bond Wire 25 micron diam</v>
      </c>
      <c r="I181" s="111">
        <f t="shared" si="74"/>
        <v>0</v>
      </c>
      <c r="J181" s="106" t="str">
        <f t="shared" si="74"/>
        <v>GSFC Approved</v>
      </c>
      <c r="K181" s="160">
        <f t="shared" si="74"/>
        <v>0</v>
      </c>
      <c r="L181" s="160" t="str">
        <f t="shared" si="74"/>
        <v>OK to Procure Mat'l</v>
      </c>
      <c r="M181" s="160">
        <f t="shared" si="74"/>
        <v>0</v>
      </c>
      <c r="N181" s="107">
        <f t="shared" si="74"/>
        <v>0</v>
      </c>
      <c r="O181" s="106">
        <f t="shared" si="74"/>
        <v>0</v>
      </c>
      <c r="P181" s="108">
        <f t="shared" si="74"/>
        <v>0</v>
      </c>
      <c r="Q181" s="108">
        <f t="shared" si="74"/>
        <v>0</v>
      </c>
      <c r="R181" s="108">
        <f t="shared" si="74"/>
        <v>0</v>
      </c>
      <c r="S181" s="108">
        <f t="shared" si="70"/>
        <v>0</v>
      </c>
      <c r="T181" s="108">
        <f t="shared" si="72"/>
        <v>0</v>
      </c>
      <c r="U181" s="106">
        <f t="shared" si="72"/>
        <v>0</v>
      </c>
      <c r="V181" s="106">
        <f t="shared" si="72"/>
        <v>0</v>
      </c>
      <c r="W181" s="106">
        <f t="shared" si="72"/>
        <v>0</v>
      </c>
      <c r="X181" s="106">
        <f t="shared" si="72"/>
        <v>0</v>
      </c>
      <c r="Y181" s="108">
        <f t="shared" si="72"/>
        <v>0</v>
      </c>
      <c r="Z181" s="108">
        <f t="shared" si="72"/>
        <v>0</v>
      </c>
      <c r="AA181" s="106">
        <f t="shared" si="72"/>
        <v>0</v>
      </c>
      <c r="AB181" s="108">
        <f t="shared" si="72"/>
        <v>0</v>
      </c>
      <c r="AC181" s="106">
        <f t="shared" si="72"/>
        <v>0</v>
      </c>
      <c r="AD181" s="106">
        <f t="shared" si="72"/>
        <v>0</v>
      </c>
    </row>
    <row r="182" spans="1:30" ht="12.75">
      <c r="A182" s="221">
        <v>179</v>
      </c>
      <c r="B182" s="111">
        <v>3</v>
      </c>
      <c r="C182" s="112" t="s">
        <v>29</v>
      </c>
      <c r="D182" s="112">
        <v>11</v>
      </c>
      <c r="E182" s="123" t="s">
        <v>279</v>
      </c>
      <c r="F182" s="141" t="str">
        <f t="shared" si="75"/>
        <v>Dwg</v>
      </c>
      <c r="G182" s="113" t="str">
        <f t="shared" si="74"/>
        <v>MT</v>
      </c>
      <c r="H182" s="123" t="str">
        <f t="shared" si="74"/>
        <v>Epoxy Ink White</v>
      </c>
      <c r="I182" s="111">
        <f t="shared" si="74"/>
        <v>0</v>
      </c>
      <c r="J182" s="106" t="str">
        <f t="shared" si="74"/>
        <v>GSFC Pending</v>
      </c>
      <c r="K182" s="160">
        <f t="shared" si="74"/>
        <v>0</v>
      </c>
      <c r="L182" s="160">
        <f t="shared" si="74"/>
        <v>0</v>
      </c>
      <c r="M182" s="160">
        <f t="shared" si="74"/>
        <v>0</v>
      </c>
      <c r="N182" s="107">
        <f t="shared" si="74"/>
        <v>0</v>
      </c>
      <c r="O182" s="106">
        <f t="shared" si="74"/>
        <v>0</v>
      </c>
      <c r="P182" s="108">
        <f t="shared" si="74"/>
        <v>0</v>
      </c>
      <c r="Q182" s="108">
        <f t="shared" si="74"/>
        <v>0</v>
      </c>
      <c r="R182" s="108">
        <f t="shared" si="74"/>
        <v>0</v>
      </c>
      <c r="S182" s="108">
        <f t="shared" si="70"/>
        <v>0</v>
      </c>
      <c r="T182" s="108">
        <f>VLOOKUP($E182,PartsList,T$4,FALSE)</f>
        <v>0</v>
      </c>
      <c r="U182" s="106">
        <f>VLOOKUP($E182,PartsList,U$4,FALSE)</f>
        <v>0</v>
      </c>
      <c r="V182" s="106">
        <f t="shared" si="72"/>
        <v>0</v>
      </c>
      <c r="W182" s="106">
        <f t="shared" si="72"/>
        <v>0</v>
      </c>
      <c r="X182" s="106">
        <f t="shared" si="72"/>
        <v>0</v>
      </c>
      <c r="Y182" s="108">
        <f t="shared" si="72"/>
        <v>0</v>
      </c>
      <c r="Z182" s="108">
        <f t="shared" si="72"/>
        <v>0</v>
      </c>
      <c r="AA182" s="106">
        <f t="shared" si="72"/>
        <v>0</v>
      </c>
      <c r="AB182" s="108">
        <f t="shared" si="72"/>
        <v>0</v>
      </c>
      <c r="AC182" s="106">
        <f t="shared" si="72"/>
        <v>0</v>
      </c>
      <c r="AD182" s="106">
        <f t="shared" si="72"/>
        <v>0</v>
      </c>
    </row>
    <row r="183" spans="1:30" ht="15.75">
      <c r="A183" s="4">
        <v>180</v>
      </c>
      <c r="B183" s="182" t="s">
        <v>300</v>
      </c>
      <c r="C183" s="173"/>
      <c r="D183" s="173"/>
      <c r="E183" s="173"/>
      <c r="F183" s="174"/>
      <c r="G183" s="175" t="s">
        <v>200</v>
      </c>
      <c r="H183" s="176"/>
      <c r="I183" s="177"/>
      <c r="J183" s="178"/>
      <c r="K183" s="179"/>
      <c r="L183" s="179"/>
      <c r="M183" s="179"/>
      <c r="N183" s="180"/>
      <c r="O183" s="175"/>
      <c r="P183" s="175"/>
      <c r="Q183" s="175"/>
      <c r="R183" s="175"/>
      <c r="S183" s="175"/>
      <c r="T183" s="181"/>
      <c r="U183" s="175"/>
      <c r="V183" s="175"/>
      <c r="W183" s="175"/>
      <c r="X183" s="175"/>
      <c r="Y183" s="175"/>
      <c r="Z183" s="175"/>
      <c r="AA183" s="175"/>
      <c r="AB183" s="175"/>
      <c r="AC183" s="175"/>
      <c r="AD183" s="175"/>
    </row>
    <row r="184" spans="1:30" ht="12.75">
      <c r="A184" s="221">
        <v>181</v>
      </c>
      <c r="B184" s="102">
        <v>2</v>
      </c>
      <c r="C184" s="100" t="s">
        <v>28</v>
      </c>
      <c r="D184" s="102"/>
      <c r="E184" s="110" t="s">
        <v>118</v>
      </c>
      <c r="F184" s="140" t="str">
        <f aca="true" t="shared" si="76" ref="F184:F190">HYPERLINK("http://www-glast.slac.stanford.edu/documents/cyberdoc.asp?lat_search="&amp;RIGHT(E184,5)&amp;"&amp;frames=y","Dwg")</f>
        <v>Dwg</v>
      </c>
      <c r="G184" s="101" t="str">
        <f aca="true" t="shared" si="77" ref="G184:N199">VLOOKUP($E184,PartsList,G$4,FALSE)</f>
        <v>SA</v>
      </c>
      <c r="H184" s="100" t="str">
        <f t="shared" si="77"/>
        <v>Top Tray Assy with Payload</v>
      </c>
      <c r="I184" s="102">
        <f t="shared" si="77"/>
        <v>4</v>
      </c>
      <c r="J184" s="106" t="str">
        <f t="shared" si="77"/>
        <v>Signed-Off</v>
      </c>
      <c r="K184" s="160">
        <f t="shared" si="77"/>
        <v>38183</v>
      </c>
      <c r="L184" s="160" t="str">
        <f t="shared" si="77"/>
        <v>Auth for Flight Prod</v>
      </c>
      <c r="M184" s="160">
        <f t="shared" si="77"/>
        <v>38190</v>
      </c>
      <c r="N184" s="107">
        <f t="shared" si="77"/>
        <v>0</v>
      </c>
      <c r="O184" s="106" t="str">
        <f aca="true" t="shared" si="78" ref="O184:AD190">VLOOKUP($E184,PartsList,O$4,FALSE)</f>
        <v>Yes</v>
      </c>
      <c r="P184" s="108">
        <f t="shared" si="78"/>
        <v>0</v>
      </c>
      <c r="Q184" s="108">
        <f t="shared" si="78"/>
        <v>0</v>
      </c>
      <c r="R184" s="108">
        <f t="shared" si="78"/>
        <v>0</v>
      </c>
      <c r="S184" s="108" t="str">
        <f aca="true" t="shared" si="79" ref="S184:S226">VLOOKUP($E184,PartsList,S$4,FALSE)</f>
        <v>INFN</v>
      </c>
      <c r="T184" s="108">
        <f t="shared" si="78"/>
        <v>0</v>
      </c>
      <c r="U184" s="106">
        <f t="shared" si="78"/>
        <v>0</v>
      </c>
      <c r="V184" s="106">
        <f t="shared" si="78"/>
        <v>0</v>
      </c>
      <c r="W184" s="106">
        <f t="shared" si="78"/>
        <v>0</v>
      </c>
      <c r="X184" s="106">
        <f t="shared" si="78"/>
        <v>0</v>
      </c>
      <c r="Y184" s="108">
        <f t="shared" si="78"/>
        <v>0</v>
      </c>
      <c r="Z184" s="108">
        <f t="shared" si="78"/>
        <v>0</v>
      </c>
      <c r="AA184" s="106">
        <f t="shared" si="78"/>
        <v>0</v>
      </c>
      <c r="AB184" s="108">
        <f t="shared" si="78"/>
        <v>0</v>
      </c>
      <c r="AC184" s="106">
        <f t="shared" si="78"/>
        <v>0</v>
      </c>
      <c r="AD184" s="106">
        <f t="shared" si="78"/>
        <v>0</v>
      </c>
    </row>
    <row r="185" spans="1:30" ht="12.75">
      <c r="A185" s="4">
        <v>182</v>
      </c>
      <c r="B185" s="111">
        <v>3</v>
      </c>
      <c r="C185" s="112" t="s">
        <v>118</v>
      </c>
      <c r="D185" s="112">
        <v>1</v>
      </c>
      <c r="E185" s="123" t="s">
        <v>117</v>
      </c>
      <c r="F185" s="141" t="str">
        <f t="shared" si="76"/>
        <v>Dwg</v>
      </c>
      <c r="G185" s="113" t="str">
        <f t="shared" si="77"/>
        <v>SA</v>
      </c>
      <c r="H185" s="123" t="str">
        <f t="shared" si="77"/>
        <v>Top Tray Mechanical Assembly</v>
      </c>
      <c r="I185" s="111">
        <f t="shared" si="77"/>
        <v>6</v>
      </c>
      <c r="J185" s="106" t="str">
        <f t="shared" si="77"/>
        <v>Signed-Off</v>
      </c>
      <c r="K185" s="160">
        <f t="shared" si="77"/>
        <v>37417</v>
      </c>
      <c r="L185" s="160" t="str">
        <f t="shared" si="77"/>
        <v>Auth for Flight Prod</v>
      </c>
      <c r="M185" s="160">
        <f t="shared" si="77"/>
        <v>38190</v>
      </c>
      <c r="N185" s="107">
        <f t="shared" si="77"/>
        <v>0</v>
      </c>
      <c r="O185" s="106" t="str">
        <f t="shared" si="78"/>
        <v>Yes</v>
      </c>
      <c r="P185" s="108">
        <f t="shared" si="78"/>
        <v>0</v>
      </c>
      <c r="Q185" s="108">
        <f t="shared" si="78"/>
        <v>0</v>
      </c>
      <c r="R185" s="108">
        <f t="shared" si="78"/>
        <v>0</v>
      </c>
      <c r="S185" s="108">
        <f t="shared" si="79"/>
        <v>0</v>
      </c>
      <c r="T185" s="108">
        <f t="shared" si="78"/>
        <v>0</v>
      </c>
      <c r="U185" s="106">
        <f t="shared" si="78"/>
        <v>0</v>
      </c>
      <c r="V185" s="106">
        <f t="shared" si="78"/>
        <v>0</v>
      </c>
      <c r="W185" s="106">
        <f t="shared" si="78"/>
        <v>0</v>
      </c>
      <c r="X185" s="106">
        <f t="shared" si="78"/>
        <v>0</v>
      </c>
      <c r="Y185" s="108">
        <f t="shared" si="78"/>
        <v>0</v>
      </c>
      <c r="Z185" s="108">
        <f t="shared" si="78"/>
        <v>0</v>
      </c>
      <c r="AA185" s="106">
        <f t="shared" si="78"/>
        <v>0</v>
      </c>
      <c r="AB185" s="108">
        <f t="shared" si="78"/>
        <v>0</v>
      </c>
      <c r="AC185" s="106">
        <f t="shared" si="78"/>
        <v>0</v>
      </c>
      <c r="AD185" s="106">
        <f t="shared" si="78"/>
        <v>0</v>
      </c>
    </row>
    <row r="186" spans="1:30" ht="12.75">
      <c r="A186" s="221">
        <v>183</v>
      </c>
      <c r="B186" s="114">
        <v>4</v>
      </c>
      <c r="C186" s="115" t="s">
        <v>117</v>
      </c>
      <c r="D186" s="115">
        <v>1</v>
      </c>
      <c r="E186" s="124" t="s">
        <v>119</v>
      </c>
      <c r="F186" s="142" t="str">
        <f t="shared" si="76"/>
        <v>Dwg</v>
      </c>
      <c r="G186" s="116" t="str">
        <f t="shared" si="77"/>
        <v>SA</v>
      </c>
      <c r="H186" s="125" t="str">
        <f t="shared" si="77"/>
        <v>MCM Closeout Wall Assembly</v>
      </c>
      <c r="I186" s="114">
        <f t="shared" si="77"/>
        <v>5</v>
      </c>
      <c r="J186" s="106" t="str">
        <f t="shared" si="77"/>
        <v>Signed-Off</v>
      </c>
      <c r="K186" s="160">
        <f t="shared" si="77"/>
        <v>38113</v>
      </c>
      <c r="L186" s="160" t="str">
        <f t="shared" si="77"/>
        <v>Auth for Flight Prod</v>
      </c>
      <c r="M186" s="160">
        <f t="shared" si="77"/>
        <v>38190</v>
      </c>
      <c r="N186" s="107">
        <f aca="true" t="shared" si="80" ref="N186:N199">VLOOKUP($E186,PartsList,N$4,FALSE)</f>
        <v>0</v>
      </c>
      <c r="O186" s="106" t="str">
        <f t="shared" si="78"/>
        <v>Yes</v>
      </c>
      <c r="P186" s="108">
        <f t="shared" si="78"/>
        <v>0</v>
      </c>
      <c r="Q186" s="108">
        <f t="shared" si="78"/>
        <v>0</v>
      </c>
      <c r="R186" s="108">
        <f t="shared" si="78"/>
        <v>0</v>
      </c>
      <c r="S186" s="108" t="str">
        <f t="shared" si="79"/>
        <v>SLAC</v>
      </c>
      <c r="T186" s="108">
        <f t="shared" si="78"/>
        <v>0</v>
      </c>
      <c r="U186" s="106">
        <f t="shared" si="78"/>
        <v>0</v>
      </c>
      <c r="V186" s="106">
        <f t="shared" si="78"/>
        <v>0</v>
      </c>
      <c r="W186" s="106">
        <f t="shared" si="78"/>
        <v>0</v>
      </c>
      <c r="X186" s="106">
        <f t="shared" si="78"/>
        <v>0</v>
      </c>
      <c r="Y186" s="108">
        <f t="shared" si="78"/>
        <v>0</v>
      </c>
      <c r="Z186" s="108">
        <f t="shared" si="78"/>
        <v>0</v>
      </c>
      <c r="AA186" s="106">
        <f t="shared" si="78"/>
        <v>0</v>
      </c>
      <c r="AB186" s="108">
        <f t="shared" si="78"/>
        <v>0</v>
      </c>
      <c r="AC186" s="106">
        <f t="shared" si="78"/>
        <v>0</v>
      </c>
      <c r="AD186" s="106">
        <f t="shared" si="78"/>
        <v>0</v>
      </c>
    </row>
    <row r="187" spans="1:30" ht="12.75">
      <c r="A187" s="4">
        <v>184</v>
      </c>
      <c r="B187" s="117">
        <v>5</v>
      </c>
      <c r="C187" s="118" t="s">
        <v>119</v>
      </c>
      <c r="D187" s="117">
        <v>1</v>
      </c>
      <c r="E187" s="130" t="s">
        <v>120</v>
      </c>
      <c r="F187" s="143" t="str">
        <f t="shared" si="76"/>
        <v>Dwg</v>
      </c>
      <c r="G187" s="119" t="str">
        <f t="shared" si="77"/>
        <v>PF</v>
      </c>
      <c r="H187" s="127" t="str">
        <f t="shared" si="77"/>
        <v>MCM Closeout Wall</v>
      </c>
      <c r="I187" s="117">
        <f t="shared" si="77"/>
        <v>5</v>
      </c>
      <c r="J187" s="106" t="str">
        <f t="shared" si="77"/>
        <v>Signed-Off</v>
      </c>
      <c r="K187" s="160">
        <f t="shared" si="77"/>
        <v>38127</v>
      </c>
      <c r="L187" s="160" t="str">
        <f t="shared" si="77"/>
        <v>Auth for Flight Prod</v>
      </c>
      <c r="M187" s="160">
        <f t="shared" si="77"/>
        <v>38125</v>
      </c>
      <c r="N187" s="107" t="str">
        <f t="shared" si="80"/>
        <v>Dwg mod'd to fix TMCM hole; OK to fab part</v>
      </c>
      <c r="O187" s="106" t="str">
        <f t="shared" si="78"/>
        <v>Yes</v>
      </c>
      <c r="P187" s="108">
        <f t="shared" si="78"/>
        <v>0</v>
      </c>
      <c r="Q187" s="108">
        <f t="shared" si="78"/>
        <v>0</v>
      </c>
      <c r="R187" s="108">
        <f t="shared" si="78"/>
        <v>0</v>
      </c>
      <c r="S187" s="108">
        <f t="shared" si="79"/>
        <v>0</v>
      </c>
      <c r="T187" s="108">
        <f t="shared" si="78"/>
        <v>0</v>
      </c>
      <c r="U187" s="106">
        <f t="shared" si="78"/>
        <v>0</v>
      </c>
      <c r="V187" s="106">
        <f t="shared" si="78"/>
        <v>0</v>
      </c>
      <c r="W187" s="106">
        <f t="shared" si="78"/>
        <v>0</v>
      </c>
      <c r="X187" s="106">
        <f t="shared" si="78"/>
        <v>0</v>
      </c>
      <c r="Y187" s="108">
        <f t="shared" si="78"/>
        <v>0</v>
      </c>
      <c r="Z187" s="108">
        <f t="shared" si="78"/>
        <v>0</v>
      </c>
      <c r="AA187" s="106">
        <f t="shared" si="78"/>
        <v>0</v>
      </c>
      <c r="AB187" s="108">
        <f t="shared" si="78"/>
        <v>0</v>
      </c>
      <c r="AC187" s="106">
        <f t="shared" si="78"/>
        <v>0</v>
      </c>
      <c r="AD187" s="106">
        <f t="shared" si="78"/>
        <v>0</v>
      </c>
    </row>
    <row r="188" spans="1:30" ht="12.75">
      <c r="A188" s="221">
        <v>185</v>
      </c>
      <c r="B188" s="117">
        <v>5</v>
      </c>
      <c r="C188" s="118" t="s">
        <v>119</v>
      </c>
      <c r="D188" s="117">
        <v>2</v>
      </c>
      <c r="E188" s="130" t="s">
        <v>368</v>
      </c>
      <c r="F188" s="143" t="str">
        <f t="shared" si="76"/>
        <v>Dwg</v>
      </c>
      <c r="G188" s="119" t="str">
        <f t="shared" si="77"/>
        <v>PF</v>
      </c>
      <c r="H188" s="127" t="str">
        <f t="shared" si="77"/>
        <v>M2.5 x 7.5 LG Insert</v>
      </c>
      <c r="I188" s="117">
        <f t="shared" si="77"/>
        <v>2</v>
      </c>
      <c r="J188" s="106" t="str">
        <f t="shared" si="77"/>
        <v>Signed-Off</v>
      </c>
      <c r="K188" s="160">
        <f t="shared" si="77"/>
        <v>38127</v>
      </c>
      <c r="L188" s="160" t="str">
        <f t="shared" si="77"/>
        <v>Auth for Flight Prod</v>
      </c>
      <c r="M188" s="160">
        <f t="shared" si="77"/>
        <v>38127</v>
      </c>
      <c r="N188" s="107" t="str">
        <f t="shared" si="80"/>
        <v>Dwg approved; OK to fab</v>
      </c>
      <c r="O188" s="106" t="str">
        <f t="shared" si="78"/>
        <v>Yes</v>
      </c>
      <c r="P188" s="108">
        <f t="shared" si="78"/>
        <v>0</v>
      </c>
      <c r="Q188" s="108">
        <f t="shared" si="78"/>
        <v>0</v>
      </c>
      <c r="R188" s="108">
        <f t="shared" si="78"/>
        <v>0</v>
      </c>
      <c r="S188" s="108" t="str">
        <f t="shared" si="79"/>
        <v>INFN</v>
      </c>
      <c r="T188" s="108">
        <f t="shared" si="78"/>
        <v>0</v>
      </c>
      <c r="U188" s="106">
        <f t="shared" si="78"/>
        <v>0</v>
      </c>
      <c r="V188" s="106">
        <f t="shared" si="78"/>
        <v>0</v>
      </c>
      <c r="W188" s="106">
        <f t="shared" si="78"/>
        <v>0</v>
      </c>
      <c r="X188" s="106">
        <f t="shared" si="78"/>
        <v>0</v>
      </c>
      <c r="Y188" s="108">
        <f t="shared" si="78"/>
        <v>0</v>
      </c>
      <c r="Z188" s="108">
        <f t="shared" si="78"/>
        <v>0</v>
      </c>
      <c r="AA188" s="106">
        <f t="shared" si="78"/>
        <v>0</v>
      </c>
      <c r="AB188" s="108">
        <f t="shared" si="78"/>
        <v>0</v>
      </c>
      <c r="AC188" s="106">
        <f t="shared" si="78"/>
        <v>0</v>
      </c>
      <c r="AD188" s="106">
        <f t="shared" si="78"/>
        <v>0</v>
      </c>
    </row>
    <row r="189" spans="1:30" ht="12.75">
      <c r="A189" s="4">
        <v>186</v>
      </c>
      <c r="B189" s="117">
        <v>5</v>
      </c>
      <c r="C189" s="118" t="s">
        <v>119</v>
      </c>
      <c r="D189" s="117">
        <v>3</v>
      </c>
      <c r="E189" s="130" t="s">
        <v>6</v>
      </c>
      <c r="F189" s="143" t="str">
        <f t="shared" si="76"/>
        <v>Dwg</v>
      </c>
      <c r="G189" s="119" t="str">
        <f t="shared" si="77"/>
        <v>PF</v>
      </c>
      <c r="H189" s="127" t="str">
        <f t="shared" si="77"/>
        <v>M4 x 5.75 LG Insert</v>
      </c>
      <c r="I189" s="117">
        <f t="shared" si="77"/>
        <v>3</v>
      </c>
      <c r="J189" s="106" t="str">
        <f t="shared" si="77"/>
        <v>Signed-Off</v>
      </c>
      <c r="K189" s="160">
        <f t="shared" si="77"/>
        <v>38127</v>
      </c>
      <c r="L189" s="160" t="str">
        <f t="shared" si="77"/>
        <v>Auth for Flight Prod</v>
      </c>
      <c r="M189" s="160">
        <f t="shared" si="77"/>
        <v>38127</v>
      </c>
      <c r="N189" s="107" t="str">
        <f t="shared" si="80"/>
        <v>Dwg approved; OK to fab</v>
      </c>
      <c r="O189" s="106" t="str">
        <f t="shared" si="78"/>
        <v>Yes</v>
      </c>
      <c r="P189" s="108">
        <f t="shared" si="78"/>
        <v>0</v>
      </c>
      <c r="Q189" s="108">
        <f t="shared" si="78"/>
        <v>0</v>
      </c>
      <c r="R189" s="108">
        <f t="shared" si="78"/>
        <v>0</v>
      </c>
      <c r="S189" s="108" t="str">
        <f t="shared" si="79"/>
        <v>SLAC</v>
      </c>
      <c r="T189" s="108">
        <f t="shared" si="78"/>
        <v>0</v>
      </c>
      <c r="U189" s="106">
        <f t="shared" si="78"/>
        <v>0</v>
      </c>
      <c r="V189" s="106">
        <f t="shared" si="78"/>
        <v>0</v>
      </c>
      <c r="W189" s="106">
        <f t="shared" si="78"/>
        <v>0</v>
      </c>
      <c r="X189" s="106">
        <f t="shared" si="78"/>
        <v>0</v>
      </c>
      <c r="Y189" s="108">
        <f t="shared" si="78"/>
        <v>0</v>
      </c>
      <c r="Z189" s="108">
        <f t="shared" si="78"/>
        <v>0</v>
      </c>
      <c r="AA189" s="106">
        <f t="shared" si="78"/>
        <v>0</v>
      </c>
      <c r="AB189" s="108">
        <f t="shared" si="78"/>
        <v>0</v>
      </c>
      <c r="AC189" s="106">
        <f t="shared" si="78"/>
        <v>0</v>
      </c>
      <c r="AD189" s="106">
        <f t="shared" si="78"/>
        <v>0</v>
      </c>
    </row>
    <row r="190" spans="1:30" ht="12.75">
      <c r="A190" s="221">
        <v>187</v>
      </c>
      <c r="B190" s="117">
        <v>5</v>
      </c>
      <c r="C190" s="118" t="s">
        <v>119</v>
      </c>
      <c r="D190" s="117">
        <v>4</v>
      </c>
      <c r="E190" s="130" t="s">
        <v>367</v>
      </c>
      <c r="F190" s="143" t="str">
        <f t="shared" si="76"/>
        <v>Dwg</v>
      </c>
      <c r="G190" s="119" t="str">
        <f t="shared" si="77"/>
        <v>PF</v>
      </c>
      <c r="H190" s="127" t="str">
        <f t="shared" si="77"/>
        <v>3mm Insert</v>
      </c>
      <c r="I190" s="117">
        <f t="shared" si="77"/>
        <v>2</v>
      </c>
      <c r="J190" s="106" t="str">
        <f t="shared" si="77"/>
        <v>Signed-Off</v>
      </c>
      <c r="K190" s="160">
        <f t="shared" si="77"/>
        <v>38127</v>
      </c>
      <c r="L190" s="160" t="str">
        <f t="shared" si="77"/>
        <v>Auth for Flight Prod</v>
      </c>
      <c r="M190" s="160">
        <f t="shared" si="77"/>
        <v>38127</v>
      </c>
      <c r="N190" s="107" t="str">
        <f t="shared" si="80"/>
        <v>Dwg approved; OK to fab</v>
      </c>
      <c r="O190" s="106" t="str">
        <f t="shared" si="78"/>
        <v>Yes</v>
      </c>
      <c r="P190" s="108">
        <f t="shared" si="78"/>
        <v>0</v>
      </c>
      <c r="Q190" s="108">
        <f t="shared" si="78"/>
        <v>0</v>
      </c>
      <c r="R190" s="108">
        <f t="shared" si="78"/>
        <v>0</v>
      </c>
      <c r="S190" s="108" t="str">
        <f t="shared" si="79"/>
        <v>INFN</v>
      </c>
      <c r="T190" s="108">
        <f t="shared" si="78"/>
        <v>0</v>
      </c>
      <c r="U190" s="106">
        <f t="shared" si="78"/>
        <v>0</v>
      </c>
      <c r="V190" s="106">
        <f t="shared" si="78"/>
        <v>0</v>
      </c>
      <c r="W190" s="106">
        <f t="shared" si="78"/>
        <v>0</v>
      </c>
      <c r="X190" s="106">
        <f t="shared" si="78"/>
        <v>0</v>
      </c>
      <c r="Y190" s="108">
        <f t="shared" si="78"/>
        <v>0</v>
      </c>
      <c r="Z190" s="108">
        <f t="shared" si="78"/>
        <v>0</v>
      </c>
      <c r="AA190" s="106">
        <f t="shared" si="78"/>
        <v>0</v>
      </c>
      <c r="AB190" s="108">
        <f t="shared" si="78"/>
        <v>0</v>
      </c>
      <c r="AC190" s="106">
        <f t="shared" si="78"/>
        <v>0</v>
      </c>
      <c r="AD190" s="106">
        <f t="shared" si="78"/>
        <v>0</v>
      </c>
    </row>
    <row r="191" spans="1:30" ht="12.75">
      <c r="A191" s="4">
        <v>188</v>
      </c>
      <c r="B191" s="117">
        <v>5</v>
      </c>
      <c r="C191" s="118" t="s">
        <v>119</v>
      </c>
      <c r="D191" s="117">
        <v>5</v>
      </c>
      <c r="E191" s="130" t="s">
        <v>226</v>
      </c>
      <c r="F191" s="143"/>
      <c r="G191" s="119" t="str">
        <f aca="true" t="shared" si="81" ref="G191:K195">VLOOKUP($E191,PartsList,G$4,FALSE)</f>
        <v>MT</v>
      </c>
      <c r="H191" s="127" t="str">
        <f t="shared" si="81"/>
        <v>Structural Adhesive</v>
      </c>
      <c r="I191" s="117">
        <f t="shared" si="81"/>
        <v>0</v>
      </c>
      <c r="J191" s="106" t="str">
        <f t="shared" si="81"/>
        <v>GSFC Approved</v>
      </c>
      <c r="K191" s="160">
        <f t="shared" si="81"/>
        <v>0</v>
      </c>
      <c r="L191" s="160" t="str">
        <f t="shared" si="77"/>
        <v>OK to Procure Mat'l</v>
      </c>
      <c r="M191" s="160">
        <f t="shared" si="77"/>
        <v>0</v>
      </c>
      <c r="N191" s="107">
        <f t="shared" si="80"/>
        <v>0</v>
      </c>
      <c r="O191" s="106">
        <f aca="true" t="shared" si="82" ref="O191:R195">VLOOKUP($E191,PartsList,O$4,FALSE)</f>
        <v>0</v>
      </c>
      <c r="P191" s="108">
        <f t="shared" si="82"/>
        <v>0</v>
      </c>
      <c r="Q191" s="108">
        <f t="shared" si="82"/>
        <v>0</v>
      </c>
      <c r="R191" s="108">
        <f t="shared" si="82"/>
        <v>0</v>
      </c>
      <c r="S191" s="108">
        <f t="shared" si="79"/>
        <v>0</v>
      </c>
      <c r="T191" s="108">
        <f aca="true" t="shared" si="83" ref="T191:AD195">VLOOKUP($E191,PartsList,T$4,FALSE)</f>
        <v>0</v>
      </c>
      <c r="U191" s="106">
        <f t="shared" si="83"/>
        <v>0</v>
      </c>
      <c r="V191" s="106">
        <f t="shared" si="83"/>
        <v>0</v>
      </c>
      <c r="W191" s="106">
        <f t="shared" si="83"/>
        <v>0</v>
      </c>
      <c r="X191" s="106">
        <f t="shared" si="83"/>
        <v>0</v>
      </c>
      <c r="Y191" s="108">
        <f t="shared" si="83"/>
        <v>0</v>
      </c>
      <c r="Z191" s="108">
        <f t="shared" si="83"/>
        <v>0</v>
      </c>
      <c r="AA191" s="106">
        <f t="shared" si="83"/>
        <v>0</v>
      </c>
      <c r="AB191" s="108">
        <f t="shared" si="83"/>
        <v>0</v>
      </c>
      <c r="AC191" s="106">
        <f t="shared" si="83"/>
        <v>0</v>
      </c>
      <c r="AD191" s="106">
        <f t="shared" si="83"/>
        <v>0</v>
      </c>
    </row>
    <row r="192" spans="1:30" ht="12.75">
      <c r="A192" s="221">
        <v>189</v>
      </c>
      <c r="B192" s="117">
        <v>5</v>
      </c>
      <c r="C192" s="118" t="s">
        <v>119</v>
      </c>
      <c r="D192" s="117">
        <v>6</v>
      </c>
      <c r="E192" s="130" t="s">
        <v>241</v>
      </c>
      <c r="F192" s="143"/>
      <c r="G192" s="119" t="str">
        <f t="shared" si="81"/>
        <v>MT</v>
      </c>
      <c r="H192" s="127" t="str">
        <f t="shared" si="81"/>
        <v>Black Polyurethane Paint</v>
      </c>
      <c r="I192" s="117">
        <f t="shared" si="81"/>
        <v>0</v>
      </c>
      <c r="J192" s="106" t="str">
        <f t="shared" si="81"/>
        <v>GSFC Approved</v>
      </c>
      <c r="K192" s="160">
        <f t="shared" si="81"/>
        <v>0</v>
      </c>
      <c r="L192" s="160" t="str">
        <f t="shared" si="77"/>
        <v>OK to Procure Mat'l</v>
      </c>
      <c r="M192" s="160">
        <f t="shared" si="77"/>
        <v>0</v>
      </c>
      <c r="N192" s="107">
        <f t="shared" si="80"/>
        <v>0</v>
      </c>
      <c r="O192" s="106">
        <f t="shared" si="82"/>
        <v>0</v>
      </c>
      <c r="P192" s="108">
        <f t="shared" si="82"/>
        <v>0</v>
      </c>
      <c r="Q192" s="108">
        <f t="shared" si="82"/>
        <v>0</v>
      </c>
      <c r="R192" s="108">
        <f t="shared" si="82"/>
        <v>0</v>
      </c>
      <c r="S192" s="108" t="str">
        <f t="shared" si="79"/>
        <v>SLAC</v>
      </c>
      <c r="T192" s="108">
        <f t="shared" si="83"/>
        <v>38062</v>
      </c>
      <c r="U192" s="106">
        <f t="shared" si="83"/>
        <v>45276</v>
      </c>
      <c r="V192" s="106" t="str">
        <f t="shared" si="83"/>
        <v>8 Pints</v>
      </c>
      <c r="W192" s="106" t="str">
        <f t="shared" si="83"/>
        <v>N/A</v>
      </c>
      <c r="X192" s="106" t="str">
        <f t="shared" si="83"/>
        <v>N/A</v>
      </c>
      <c r="Y192" s="108" t="str">
        <f t="shared" si="83"/>
        <v>Drop Ship</v>
      </c>
      <c r="Z192" s="108">
        <f t="shared" si="83"/>
        <v>37914</v>
      </c>
      <c r="AA192" s="106" t="str">
        <f t="shared" si="83"/>
        <v>N/A</v>
      </c>
      <c r="AB192" s="108">
        <f t="shared" si="83"/>
        <v>0</v>
      </c>
      <c r="AC192" s="106">
        <f t="shared" si="83"/>
        <v>0</v>
      </c>
      <c r="AD192" s="106">
        <f t="shared" si="83"/>
        <v>0</v>
      </c>
    </row>
    <row r="193" spans="1:30" ht="12.75">
      <c r="A193" s="4">
        <v>190</v>
      </c>
      <c r="B193" s="117">
        <v>5</v>
      </c>
      <c r="C193" s="118" t="s">
        <v>119</v>
      </c>
      <c r="D193" s="117">
        <v>7</v>
      </c>
      <c r="E193" s="130" t="s">
        <v>250</v>
      </c>
      <c r="F193" s="143"/>
      <c r="G193" s="119" t="str">
        <f t="shared" si="81"/>
        <v>MT</v>
      </c>
      <c r="H193" s="127" t="str">
        <f t="shared" si="81"/>
        <v>Primer for Z 306 Paint</v>
      </c>
      <c r="I193" s="117">
        <f t="shared" si="81"/>
        <v>0</v>
      </c>
      <c r="J193" s="106" t="str">
        <f t="shared" si="81"/>
        <v>GSFC Approved</v>
      </c>
      <c r="K193" s="160">
        <f t="shared" si="81"/>
        <v>0</v>
      </c>
      <c r="L193" s="160" t="str">
        <f t="shared" si="77"/>
        <v>OK to Procure Mat'l</v>
      </c>
      <c r="M193" s="160">
        <f t="shared" si="77"/>
        <v>0</v>
      </c>
      <c r="N193" s="107">
        <f t="shared" si="80"/>
        <v>0</v>
      </c>
      <c r="O193" s="106">
        <f t="shared" si="82"/>
        <v>0</v>
      </c>
      <c r="P193" s="108">
        <f t="shared" si="82"/>
        <v>0</v>
      </c>
      <c r="Q193" s="108">
        <f t="shared" si="82"/>
        <v>0</v>
      </c>
      <c r="R193" s="108">
        <f t="shared" si="82"/>
        <v>0</v>
      </c>
      <c r="S193" s="108" t="str">
        <f t="shared" si="79"/>
        <v>SLAC</v>
      </c>
      <c r="T193" s="108">
        <f t="shared" si="83"/>
        <v>38062</v>
      </c>
      <c r="U193" s="106">
        <f t="shared" si="83"/>
        <v>45276</v>
      </c>
      <c r="V193" s="106" t="str">
        <f t="shared" si="83"/>
        <v>8 Pints</v>
      </c>
      <c r="W193" s="106" t="str">
        <f t="shared" si="83"/>
        <v>N/A</v>
      </c>
      <c r="X193" s="106" t="str">
        <f t="shared" si="83"/>
        <v>N/A</v>
      </c>
      <c r="Y193" s="108" t="str">
        <f t="shared" si="83"/>
        <v>Drop Ship</v>
      </c>
      <c r="Z193" s="108">
        <f t="shared" si="83"/>
        <v>37914</v>
      </c>
      <c r="AA193" s="106" t="str">
        <f t="shared" si="83"/>
        <v>N/A</v>
      </c>
      <c r="AB193" s="108">
        <f t="shared" si="83"/>
        <v>0</v>
      </c>
      <c r="AC193" s="106">
        <f t="shared" si="83"/>
        <v>0</v>
      </c>
      <c r="AD193" s="106">
        <f t="shared" si="83"/>
        <v>0</v>
      </c>
    </row>
    <row r="194" spans="1:30" ht="12.75">
      <c r="A194" s="221">
        <v>191</v>
      </c>
      <c r="B194" s="117">
        <v>5</v>
      </c>
      <c r="C194" s="118" t="s">
        <v>119</v>
      </c>
      <c r="D194" s="117">
        <v>8</v>
      </c>
      <c r="E194" s="130" t="s">
        <v>242</v>
      </c>
      <c r="F194" s="143"/>
      <c r="G194" s="119" t="str">
        <f t="shared" si="81"/>
        <v>MT</v>
      </c>
      <c r="H194" s="127" t="str">
        <f t="shared" si="81"/>
        <v>Thinner for Z 306 Paint</v>
      </c>
      <c r="I194" s="117">
        <f t="shared" si="81"/>
        <v>0</v>
      </c>
      <c r="J194" s="106" t="str">
        <f t="shared" si="81"/>
        <v>GSFC Approved</v>
      </c>
      <c r="K194" s="160">
        <f t="shared" si="81"/>
        <v>0</v>
      </c>
      <c r="L194" s="160" t="str">
        <f t="shared" si="77"/>
        <v>OK to Procure Mat'l</v>
      </c>
      <c r="M194" s="160">
        <f t="shared" si="77"/>
        <v>0</v>
      </c>
      <c r="N194" s="107">
        <f t="shared" si="80"/>
        <v>0</v>
      </c>
      <c r="O194" s="106">
        <f t="shared" si="82"/>
        <v>0</v>
      </c>
      <c r="P194" s="108">
        <f t="shared" si="82"/>
        <v>0</v>
      </c>
      <c r="Q194" s="108">
        <f t="shared" si="82"/>
        <v>0</v>
      </c>
      <c r="R194" s="108">
        <f t="shared" si="82"/>
        <v>0</v>
      </c>
      <c r="S194" s="108" t="str">
        <f t="shared" si="79"/>
        <v>SLAC</v>
      </c>
      <c r="T194" s="108">
        <f t="shared" si="83"/>
        <v>38062</v>
      </c>
      <c r="U194" s="106">
        <f t="shared" si="83"/>
        <v>45276</v>
      </c>
      <c r="V194" s="106" t="str">
        <f t="shared" si="83"/>
        <v>4 Pints</v>
      </c>
      <c r="W194" s="106" t="str">
        <f t="shared" si="83"/>
        <v>N/A</v>
      </c>
      <c r="X194" s="106" t="str">
        <f t="shared" si="83"/>
        <v>N/A</v>
      </c>
      <c r="Y194" s="108" t="str">
        <f t="shared" si="83"/>
        <v>Drop Ship</v>
      </c>
      <c r="Z194" s="108">
        <f t="shared" si="83"/>
        <v>37914</v>
      </c>
      <c r="AA194" s="106" t="str">
        <f t="shared" si="83"/>
        <v>N/A</v>
      </c>
      <c r="AB194" s="108">
        <f t="shared" si="83"/>
        <v>0</v>
      </c>
      <c r="AC194" s="106">
        <f t="shared" si="83"/>
        <v>0</v>
      </c>
      <c r="AD194" s="106">
        <f t="shared" si="83"/>
        <v>0</v>
      </c>
    </row>
    <row r="195" spans="1:30" ht="12.75">
      <c r="A195" s="4">
        <v>192</v>
      </c>
      <c r="B195" s="114">
        <v>4</v>
      </c>
      <c r="C195" s="115" t="s">
        <v>117</v>
      </c>
      <c r="D195" s="115">
        <v>2</v>
      </c>
      <c r="E195" s="124" t="s">
        <v>121</v>
      </c>
      <c r="F195" s="142" t="str">
        <f>HYPERLINK("http://www-glast.slac.stanford.edu/documents/cyberdoc.asp?lat_search="&amp;RIGHT(E195,5)&amp;"&amp;frames=y","Dwg")</f>
        <v>Dwg</v>
      </c>
      <c r="G195" s="116" t="str">
        <f t="shared" si="81"/>
        <v>SA</v>
      </c>
      <c r="H195" s="125" t="str">
        <f t="shared" si="81"/>
        <v>Structural Closeout Wall Assy</v>
      </c>
      <c r="I195" s="114">
        <f t="shared" si="81"/>
        <v>5</v>
      </c>
      <c r="J195" s="106" t="str">
        <f t="shared" si="81"/>
        <v>Signed-Off</v>
      </c>
      <c r="K195" s="160">
        <f t="shared" si="81"/>
        <v>38113</v>
      </c>
      <c r="L195" s="160" t="str">
        <f t="shared" si="77"/>
        <v>Auth for Flight Prod</v>
      </c>
      <c r="M195" s="160">
        <f t="shared" si="77"/>
        <v>38190</v>
      </c>
      <c r="N195" s="107">
        <f t="shared" si="80"/>
        <v>0</v>
      </c>
      <c r="O195" s="106" t="str">
        <f t="shared" si="82"/>
        <v>Yes</v>
      </c>
      <c r="P195" s="108">
        <f t="shared" si="82"/>
        <v>0</v>
      </c>
      <c r="Q195" s="108">
        <f t="shared" si="82"/>
        <v>0</v>
      </c>
      <c r="R195" s="108">
        <f t="shared" si="82"/>
        <v>0</v>
      </c>
      <c r="S195" s="108" t="str">
        <f t="shared" si="79"/>
        <v>SLAC</v>
      </c>
      <c r="T195" s="108">
        <f t="shared" si="83"/>
        <v>0</v>
      </c>
      <c r="U195" s="106">
        <f t="shared" si="83"/>
        <v>0</v>
      </c>
      <c r="V195" s="106">
        <f t="shared" si="83"/>
        <v>0</v>
      </c>
      <c r="W195" s="106">
        <f t="shared" si="83"/>
        <v>0</v>
      </c>
      <c r="X195" s="106">
        <f t="shared" si="83"/>
        <v>0</v>
      </c>
      <c r="Y195" s="108">
        <f t="shared" si="83"/>
        <v>0</v>
      </c>
      <c r="Z195" s="108">
        <f t="shared" si="83"/>
        <v>0</v>
      </c>
      <c r="AA195" s="106">
        <f t="shared" si="83"/>
        <v>0</v>
      </c>
      <c r="AB195" s="108">
        <f t="shared" si="83"/>
        <v>0</v>
      </c>
      <c r="AC195" s="106">
        <f t="shared" si="83"/>
        <v>0</v>
      </c>
      <c r="AD195" s="106">
        <f t="shared" si="83"/>
        <v>0</v>
      </c>
    </row>
    <row r="196" spans="1:30" ht="12.75">
      <c r="A196" s="221">
        <v>193</v>
      </c>
      <c r="B196" s="117">
        <v>5</v>
      </c>
      <c r="C196" s="118" t="s">
        <v>121</v>
      </c>
      <c r="D196" s="117">
        <v>1</v>
      </c>
      <c r="E196" s="130" t="s">
        <v>122</v>
      </c>
      <c r="F196" s="143" t="str">
        <f>HYPERLINK("http://www-glast.slac.stanford.edu/documents/cyberdoc.asp?lat_search="&amp;RIGHT(E196,5)&amp;"&amp;frames=y","Dwg")</f>
        <v>Dwg</v>
      </c>
      <c r="G196" s="119" t="str">
        <f aca="true" t="shared" si="84" ref="G196:K199">VLOOKUP($E196,PartsList,G$4,FALSE)</f>
        <v>PF</v>
      </c>
      <c r="H196" s="127" t="str">
        <f t="shared" si="84"/>
        <v>STRL Closeout Wall</v>
      </c>
      <c r="I196" s="117">
        <f t="shared" si="84"/>
        <v>4</v>
      </c>
      <c r="J196" s="106" t="str">
        <f t="shared" si="84"/>
        <v>Signed-Off</v>
      </c>
      <c r="K196" s="160">
        <f t="shared" si="84"/>
        <v>38113</v>
      </c>
      <c r="L196" s="160" t="str">
        <f t="shared" si="77"/>
        <v>Auth for Flight Prod</v>
      </c>
      <c r="M196" s="160">
        <f t="shared" si="77"/>
        <v>38114</v>
      </c>
      <c r="N196" s="107">
        <f t="shared" si="80"/>
        <v>0</v>
      </c>
      <c r="O196" s="106" t="str">
        <f aca="true" t="shared" si="85" ref="O196:AD199">VLOOKUP($E196,PartsList,O$4,FALSE)</f>
        <v>Yes</v>
      </c>
      <c r="P196" s="108">
        <f t="shared" si="85"/>
        <v>0</v>
      </c>
      <c r="Q196" s="108">
        <f t="shared" si="85"/>
        <v>0</v>
      </c>
      <c r="R196" s="108">
        <f t="shared" si="85"/>
        <v>0</v>
      </c>
      <c r="S196" s="108">
        <f t="shared" si="79"/>
        <v>0</v>
      </c>
      <c r="T196" s="108">
        <f t="shared" si="85"/>
        <v>0</v>
      </c>
      <c r="U196" s="106">
        <f t="shared" si="85"/>
        <v>0</v>
      </c>
      <c r="V196" s="106">
        <f t="shared" si="85"/>
        <v>0</v>
      </c>
      <c r="W196" s="106">
        <f t="shared" si="85"/>
        <v>0</v>
      </c>
      <c r="X196" s="106">
        <f t="shared" si="85"/>
        <v>0</v>
      </c>
      <c r="Y196" s="108">
        <f t="shared" si="85"/>
        <v>0</v>
      </c>
      <c r="Z196" s="108">
        <f t="shared" si="85"/>
        <v>0</v>
      </c>
      <c r="AA196" s="106">
        <f t="shared" si="85"/>
        <v>0</v>
      </c>
      <c r="AB196" s="108">
        <f t="shared" si="85"/>
        <v>0</v>
      </c>
      <c r="AC196" s="106">
        <f t="shared" si="85"/>
        <v>0</v>
      </c>
      <c r="AD196" s="106">
        <f t="shared" si="85"/>
        <v>0</v>
      </c>
    </row>
    <row r="197" spans="1:30" ht="12.75">
      <c r="A197" s="4">
        <v>194</v>
      </c>
      <c r="B197" s="117">
        <v>5</v>
      </c>
      <c r="C197" s="118" t="s">
        <v>121</v>
      </c>
      <c r="D197" s="117">
        <v>2</v>
      </c>
      <c r="E197" s="130" t="s">
        <v>6</v>
      </c>
      <c r="F197" s="143" t="str">
        <f>HYPERLINK("http://www-glast.slac.stanford.edu/documents/cyberdoc.asp?lat_search="&amp;RIGHT(E197,5)&amp;"&amp;frames=y","Dwg")</f>
        <v>Dwg</v>
      </c>
      <c r="G197" s="119" t="str">
        <f t="shared" si="84"/>
        <v>PF</v>
      </c>
      <c r="H197" s="127" t="str">
        <f t="shared" si="84"/>
        <v>M4 x 5.75 LG Insert</v>
      </c>
      <c r="I197" s="117">
        <f t="shared" si="84"/>
        <v>3</v>
      </c>
      <c r="J197" s="106" t="str">
        <f t="shared" si="84"/>
        <v>Signed-Off</v>
      </c>
      <c r="K197" s="160">
        <f t="shared" si="84"/>
        <v>38127</v>
      </c>
      <c r="L197" s="160" t="str">
        <f t="shared" si="77"/>
        <v>Auth for Flight Prod</v>
      </c>
      <c r="M197" s="160">
        <f t="shared" si="77"/>
        <v>38127</v>
      </c>
      <c r="N197" s="107" t="str">
        <f t="shared" si="80"/>
        <v>Dwg approved; OK to fab</v>
      </c>
      <c r="O197" s="106" t="str">
        <f t="shared" si="85"/>
        <v>Yes</v>
      </c>
      <c r="P197" s="108">
        <f t="shared" si="85"/>
        <v>0</v>
      </c>
      <c r="Q197" s="108">
        <f t="shared" si="85"/>
        <v>0</v>
      </c>
      <c r="R197" s="108">
        <f t="shared" si="85"/>
        <v>0</v>
      </c>
      <c r="S197" s="108" t="str">
        <f t="shared" si="79"/>
        <v>SLAC</v>
      </c>
      <c r="T197" s="108">
        <f t="shared" si="85"/>
        <v>0</v>
      </c>
      <c r="U197" s="106">
        <f t="shared" si="85"/>
        <v>0</v>
      </c>
      <c r="V197" s="106">
        <f t="shared" si="85"/>
        <v>0</v>
      </c>
      <c r="W197" s="106">
        <f t="shared" si="85"/>
        <v>0</v>
      </c>
      <c r="X197" s="106">
        <f t="shared" si="85"/>
        <v>0</v>
      </c>
      <c r="Y197" s="108">
        <f t="shared" si="85"/>
        <v>0</v>
      </c>
      <c r="Z197" s="108">
        <f t="shared" si="85"/>
        <v>0</v>
      </c>
      <c r="AA197" s="106">
        <f t="shared" si="85"/>
        <v>0</v>
      </c>
      <c r="AB197" s="108">
        <f t="shared" si="85"/>
        <v>0</v>
      </c>
      <c r="AC197" s="106">
        <f t="shared" si="85"/>
        <v>0</v>
      </c>
      <c r="AD197" s="106">
        <f t="shared" si="85"/>
        <v>0</v>
      </c>
    </row>
    <row r="198" spans="1:30" ht="12.75">
      <c r="A198" s="221">
        <v>195</v>
      </c>
      <c r="B198" s="117">
        <v>5</v>
      </c>
      <c r="C198" s="118" t="s">
        <v>121</v>
      </c>
      <c r="D198" s="117">
        <v>3</v>
      </c>
      <c r="E198" s="130" t="s">
        <v>368</v>
      </c>
      <c r="F198" s="143" t="str">
        <f>HYPERLINK("http://www-glast.slac.stanford.edu/documents/cyberdoc.asp?lat_search="&amp;RIGHT(E198,5)&amp;"&amp;frames=y","Dwg")</f>
        <v>Dwg</v>
      </c>
      <c r="G198" s="119" t="str">
        <f t="shared" si="84"/>
        <v>PF</v>
      </c>
      <c r="H198" s="127" t="str">
        <f t="shared" si="84"/>
        <v>M2.5 x 7.5 LG Insert</v>
      </c>
      <c r="I198" s="117">
        <f t="shared" si="84"/>
        <v>2</v>
      </c>
      <c r="J198" s="106" t="str">
        <f t="shared" si="84"/>
        <v>Signed-Off</v>
      </c>
      <c r="K198" s="160">
        <f t="shared" si="84"/>
        <v>38127</v>
      </c>
      <c r="L198" s="160" t="str">
        <f t="shared" si="77"/>
        <v>Auth for Flight Prod</v>
      </c>
      <c r="M198" s="160">
        <f t="shared" si="77"/>
        <v>38127</v>
      </c>
      <c r="N198" s="107" t="str">
        <f t="shared" si="80"/>
        <v>Dwg approved; OK to fab</v>
      </c>
      <c r="O198" s="106" t="str">
        <f t="shared" si="85"/>
        <v>Yes</v>
      </c>
      <c r="P198" s="108">
        <f t="shared" si="85"/>
        <v>0</v>
      </c>
      <c r="Q198" s="108">
        <f t="shared" si="85"/>
        <v>0</v>
      </c>
      <c r="R198" s="108">
        <f t="shared" si="85"/>
        <v>0</v>
      </c>
      <c r="S198" s="108" t="str">
        <f t="shared" si="79"/>
        <v>INFN</v>
      </c>
      <c r="T198" s="108">
        <f t="shared" si="85"/>
        <v>0</v>
      </c>
      <c r="U198" s="106">
        <f t="shared" si="85"/>
        <v>0</v>
      </c>
      <c r="V198" s="106">
        <f t="shared" si="85"/>
        <v>0</v>
      </c>
      <c r="W198" s="106">
        <f t="shared" si="85"/>
        <v>0</v>
      </c>
      <c r="X198" s="106">
        <f t="shared" si="85"/>
        <v>0</v>
      </c>
      <c r="Y198" s="108">
        <f t="shared" si="85"/>
        <v>0</v>
      </c>
      <c r="Z198" s="108">
        <f t="shared" si="85"/>
        <v>0</v>
      </c>
      <c r="AA198" s="106">
        <f t="shared" si="85"/>
        <v>0</v>
      </c>
      <c r="AB198" s="108">
        <f t="shared" si="85"/>
        <v>0</v>
      </c>
      <c r="AC198" s="106">
        <f t="shared" si="85"/>
        <v>0</v>
      </c>
      <c r="AD198" s="106">
        <f t="shared" si="85"/>
        <v>0</v>
      </c>
    </row>
    <row r="199" spans="1:30" ht="12.75">
      <c r="A199" s="4">
        <v>196</v>
      </c>
      <c r="B199" s="117">
        <v>5</v>
      </c>
      <c r="C199" s="118" t="s">
        <v>121</v>
      </c>
      <c r="D199" s="117">
        <v>4</v>
      </c>
      <c r="E199" s="130" t="s">
        <v>367</v>
      </c>
      <c r="F199" s="143" t="str">
        <f>HYPERLINK("http://www-glast.slac.stanford.edu/documents/cyberdoc.asp?lat_search="&amp;RIGHT(E199,5)&amp;"&amp;frames=y","Dwg")</f>
        <v>Dwg</v>
      </c>
      <c r="G199" s="119" t="str">
        <f t="shared" si="84"/>
        <v>PF</v>
      </c>
      <c r="H199" s="127" t="str">
        <f t="shared" si="84"/>
        <v>3mm Insert</v>
      </c>
      <c r="I199" s="117">
        <f t="shared" si="84"/>
        <v>2</v>
      </c>
      <c r="J199" s="106" t="str">
        <f t="shared" si="84"/>
        <v>Signed-Off</v>
      </c>
      <c r="K199" s="160">
        <f t="shared" si="84"/>
        <v>38127</v>
      </c>
      <c r="L199" s="160" t="str">
        <f t="shared" si="77"/>
        <v>Auth for Flight Prod</v>
      </c>
      <c r="M199" s="160">
        <f t="shared" si="77"/>
        <v>38127</v>
      </c>
      <c r="N199" s="107" t="str">
        <f t="shared" si="80"/>
        <v>Dwg approved; OK to fab</v>
      </c>
      <c r="O199" s="106" t="str">
        <f t="shared" si="85"/>
        <v>Yes</v>
      </c>
      <c r="P199" s="108">
        <f t="shared" si="85"/>
        <v>0</v>
      </c>
      <c r="Q199" s="108">
        <f t="shared" si="85"/>
        <v>0</v>
      </c>
      <c r="R199" s="108">
        <f t="shared" si="85"/>
        <v>0</v>
      </c>
      <c r="S199" s="108" t="str">
        <f t="shared" si="79"/>
        <v>INFN</v>
      </c>
      <c r="T199" s="108">
        <f t="shared" si="85"/>
        <v>0</v>
      </c>
      <c r="U199" s="106">
        <f t="shared" si="85"/>
        <v>0</v>
      </c>
      <c r="V199" s="106">
        <f t="shared" si="85"/>
        <v>0</v>
      </c>
      <c r="W199" s="106">
        <f t="shared" si="85"/>
        <v>0</v>
      </c>
      <c r="X199" s="106">
        <f t="shared" si="85"/>
        <v>0</v>
      </c>
      <c r="Y199" s="108">
        <f t="shared" si="85"/>
        <v>0</v>
      </c>
      <c r="Z199" s="108">
        <f t="shared" si="85"/>
        <v>0</v>
      </c>
      <c r="AA199" s="106">
        <f t="shared" si="85"/>
        <v>0</v>
      </c>
      <c r="AB199" s="108">
        <f t="shared" si="85"/>
        <v>0</v>
      </c>
      <c r="AC199" s="106">
        <f t="shared" si="85"/>
        <v>0</v>
      </c>
      <c r="AD199" s="106">
        <f t="shared" si="85"/>
        <v>0</v>
      </c>
    </row>
    <row r="200" spans="1:30" ht="12.75">
      <c r="A200" s="221">
        <v>197</v>
      </c>
      <c r="B200" s="117">
        <v>5</v>
      </c>
      <c r="C200" s="118" t="s">
        <v>121</v>
      </c>
      <c r="D200" s="117">
        <v>5</v>
      </c>
      <c r="E200" s="130" t="s">
        <v>226</v>
      </c>
      <c r="F200" s="143"/>
      <c r="G200" s="119" t="str">
        <f aca="true" t="shared" si="86" ref="G200:R205">VLOOKUP($E200,PartsList,G$4,FALSE)</f>
        <v>MT</v>
      </c>
      <c r="H200" s="127" t="str">
        <f t="shared" si="86"/>
        <v>Structural Adhesive</v>
      </c>
      <c r="I200" s="117">
        <f t="shared" si="86"/>
        <v>0</v>
      </c>
      <c r="J200" s="106" t="str">
        <f t="shared" si="86"/>
        <v>GSFC Approved</v>
      </c>
      <c r="K200" s="160">
        <f t="shared" si="86"/>
        <v>0</v>
      </c>
      <c r="L200" s="160" t="str">
        <f t="shared" si="86"/>
        <v>OK to Procure Mat'l</v>
      </c>
      <c r="M200" s="160">
        <f t="shared" si="86"/>
        <v>0</v>
      </c>
      <c r="N200" s="107">
        <f t="shared" si="86"/>
        <v>0</v>
      </c>
      <c r="O200" s="106">
        <f t="shared" si="86"/>
        <v>0</v>
      </c>
      <c r="P200" s="108">
        <f t="shared" si="86"/>
        <v>0</v>
      </c>
      <c r="Q200" s="108">
        <f t="shared" si="86"/>
        <v>0</v>
      </c>
      <c r="R200" s="108">
        <f t="shared" si="86"/>
        <v>0</v>
      </c>
      <c r="S200" s="108">
        <f t="shared" si="79"/>
        <v>0</v>
      </c>
      <c r="T200" s="108">
        <f aca="true" t="shared" si="87" ref="T200:AD203">VLOOKUP($E200,PartsList,T$4,FALSE)</f>
        <v>0</v>
      </c>
      <c r="U200" s="106">
        <f t="shared" si="87"/>
        <v>0</v>
      </c>
      <c r="V200" s="106">
        <f t="shared" si="87"/>
        <v>0</v>
      </c>
      <c r="W200" s="106">
        <f t="shared" si="87"/>
        <v>0</v>
      </c>
      <c r="X200" s="106">
        <f t="shared" si="87"/>
        <v>0</v>
      </c>
      <c r="Y200" s="108">
        <f t="shared" si="87"/>
        <v>0</v>
      </c>
      <c r="Z200" s="108">
        <f t="shared" si="87"/>
        <v>0</v>
      </c>
      <c r="AA200" s="106">
        <f t="shared" si="87"/>
        <v>0</v>
      </c>
      <c r="AB200" s="108">
        <f t="shared" si="87"/>
        <v>0</v>
      </c>
      <c r="AC200" s="106">
        <f t="shared" si="87"/>
        <v>0</v>
      </c>
      <c r="AD200" s="106">
        <f t="shared" si="87"/>
        <v>0</v>
      </c>
    </row>
    <row r="201" spans="1:30" ht="12.75">
      <c r="A201" s="4">
        <v>198</v>
      </c>
      <c r="B201" s="117">
        <v>5</v>
      </c>
      <c r="C201" s="118" t="s">
        <v>121</v>
      </c>
      <c r="D201" s="117">
        <v>6</v>
      </c>
      <c r="E201" s="130" t="s">
        <v>241</v>
      </c>
      <c r="F201" s="143"/>
      <c r="G201" s="119" t="str">
        <f t="shared" si="86"/>
        <v>MT</v>
      </c>
      <c r="H201" s="127" t="str">
        <f t="shared" si="86"/>
        <v>Black Polyurethane Paint</v>
      </c>
      <c r="I201" s="117">
        <f t="shared" si="86"/>
        <v>0</v>
      </c>
      <c r="J201" s="106" t="str">
        <f t="shared" si="86"/>
        <v>GSFC Approved</v>
      </c>
      <c r="K201" s="160">
        <f t="shared" si="86"/>
        <v>0</v>
      </c>
      <c r="L201" s="160" t="str">
        <f t="shared" si="86"/>
        <v>OK to Procure Mat'l</v>
      </c>
      <c r="M201" s="160">
        <f t="shared" si="86"/>
        <v>0</v>
      </c>
      <c r="N201" s="107">
        <f t="shared" si="86"/>
        <v>0</v>
      </c>
      <c r="O201" s="106">
        <f t="shared" si="86"/>
        <v>0</v>
      </c>
      <c r="P201" s="108">
        <f t="shared" si="86"/>
        <v>0</v>
      </c>
      <c r="Q201" s="108">
        <f t="shared" si="86"/>
        <v>0</v>
      </c>
      <c r="R201" s="108">
        <f t="shared" si="86"/>
        <v>0</v>
      </c>
      <c r="S201" s="108" t="str">
        <f t="shared" si="79"/>
        <v>SLAC</v>
      </c>
      <c r="T201" s="108">
        <f t="shared" si="87"/>
        <v>38062</v>
      </c>
      <c r="U201" s="106">
        <f t="shared" si="87"/>
        <v>45276</v>
      </c>
      <c r="V201" s="106" t="str">
        <f t="shared" si="87"/>
        <v>8 Pints</v>
      </c>
      <c r="W201" s="106" t="str">
        <f t="shared" si="87"/>
        <v>N/A</v>
      </c>
      <c r="X201" s="106" t="str">
        <f t="shared" si="87"/>
        <v>N/A</v>
      </c>
      <c r="Y201" s="108" t="str">
        <f t="shared" si="87"/>
        <v>Drop Ship</v>
      </c>
      <c r="Z201" s="108">
        <f t="shared" si="87"/>
        <v>37914</v>
      </c>
      <c r="AA201" s="106" t="str">
        <f t="shared" si="87"/>
        <v>N/A</v>
      </c>
      <c r="AB201" s="108">
        <f t="shared" si="87"/>
        <v>0</v>
      </c>
      <c r="AC201" s="106">
        <f t="shared" si="87"/>
        <v>0</v>
      </c>
      <c r="AD201" s="106">
        <f t="shared" si="87"/>
        <v>0</v>
      </c>
    </row>
    <row r="202" spans="1:30" ht="12.75">
      <c r="A202" s="221">
        <v>199</v>
      </c>
      <c r="B202" s="117">
        <v>5</v>
      </c>
      <c r="C202" s="118" t="s">
        <v>121</v>
      </c>
      <c r="D202" s="117">
        <v>7</v>
      </c>
      <c r="E202" s="130" t="s">
        <v>250</v>
      </c>
      <c r="F202" s="143"/>
      <c r="G202" s="119" t="str">
        <f t="shared" si="86"/>
        <v>MT</v>
      </c>
      <c r="H202" s="127" t="str">
        <f t="shared" si="86"/>
        <v>Primer for Z 306 Paint</v>
      </c>
      <c r="I202" s="117">
        <f t="shared" si="86"/>
        <v>0</v>
      </c>
      <c r="J202" s="106" t="str">
        <f t="shared" si="86"/>
        <v>GSFC Approved</v>
      </c>
      <c r="K202" s="160">
        <f t="shared" si="86"/>
        <v>0</v>
      </c>
      <c r="L202" s="160" t="str">
        <f t="shared" si="86"/>
        <v>OK to Procure Mat'l</v>
      </c>
      <c r="M202" s="160">
        <f t="shared" si="86"/>
        <v>0</v>
      </c>
      <c r="N202" s="107">
        <f t="shared" si="86"/>
        <v>0</v>
      </c>
      <c r="O202" s="106">
        <f t="shared" si="86"/>
        <v>0</v>
      </c>
      <c r="P202" s="108">
        <f t="shared" si="86"/>
        <v>0</v>
      </c>
      <c r="Q202" s="108">
        <f t="shared" si="86"/>
        <v>0</v>
      </c>
      <c r="R202" s="108">
        <f t="shared" si="86"/>
        <v>0</v>
      </c>
      <c r="S202" s="108" t="str">
        <f t="shared" si="79"/>
        <v>SLAC</v>
      </c>
      <c r="T202" s="108">
        <f t="shared" si="87"/>
        <v>38062</v>
      </c>
      <c r="U202" s="106">
        <f t="shared" si="87"/>
        <v>45276</v>
      </c>
      <c r="V202" s="106" t="str">
        <f t="shared" si="87"/>
        <v>8 Pints</v>
      </c>
      <c r="W202" s="106" t="str">
        <f t="shared" si="87"/>
        <v>N/A</v>
      </c>
      <c r="X202" s="106" t="str">
        <f t="shared" si="87"/>
        <v>N/A</v>
      </c>
      <c r="Y202" s="108" t="str">
        <f t="shared" si="87"/>
        <v>Drop Ship</v>
      </c>
      <c r="Z202" s="108">
        <f t="shared" si="87"/>
        <v>37914</v>
      </c>
      <c r="AA202" s="106" t="str">
        <f t="shared" si="87"/>
        <v>N/A</v>
      </c>
      <c r="AB202" s="108">
        <f t="shared" si="87"/>
        <v>0</v>
      </c>
      <c r="AC202" s="106">
        <f t="shared" si="87"/>
        <v>0</v>
      </c>
      <c r="AD202" s="106">
        <f t="shared" si="87"/>
        <v>0</v>
      </c>
    </row>
    <row r="203" spans="1:30" ht="12.75">
      <c r="A203" s="4">
        <v>200</v>
      </c>
      <c r="B203" s="117">
        <v>5</v>
      </c>
      <c r="C203" s="118" t="s">
        <v>121</v>
      </c>
      <c r="D203" s="117">
        <v>8</v>
      </c>
      <c r="E203" s="130" t="s">
        <v>242</v>
      </c>
      <c r="F203" s="143"/>
      <c r="G203" s="119" t="str">
        <f t="shared" si="86"/>
        <v>MT</v>
      </c>
      <c r="H203" s="127" t="str">
        <f t="shared" si="86"/>
        <v>Thinner for Z 306 Paint</v>
      </c>
      <c r="I203" s="117">
        <f t="shared" si="86"/>
        <v>0</v>
      </c>
      <c r="J203" s="106" t="str">
        <f t="shared" si="86"/>
        <v>GSFC Approved</v>
      </c>
      <c r="K203" s="160">
        <f t="shared" si="86"/>
        <v>0</v>
      </c>
      <c r="L203" s="160" t="str">
        <f t="shared" si="86"/>
        <v>OK to Procure Mat'l</v>
      </c>
      <c r="M203" s="160">
        <f t="shared" si="86"/>
        <v>0</v>
      </c>
      <c r="N203" s="107">
        <f t="shared" si="86"/>
        <v>0</v>
      </c>
      <c r="O203" s="106">
        <f t="shared" si="86"/>
        <v>0</v>
      </c>
      <c r="P203" s="108">
        <f t="shared" si="86"/>
        <v>0</v>
      </c>
      <c r="Q203" s="108">
        <f t="shared" si="86"/>
        <v>0</v>
      </c>
      <c r="R203" s="108">
        <f t="shared" si="86"/>
        <v>0</v>
      </c>
      <c r="S203" s="108" t="str">
        <f t="shared" si="79"/>
        <v>SLAC</v>
      </c>
      <c r="T203" s="108">
        <f t="shared" si="87"/>
        <v>38062</v>
      </c>
      <c r="U203" s="106">
        <f t="shared" si="87"/>
        <v>45276</v>
      </c>
      <c r="V203" s="106" t="str">
        <f t="shared" si="87"/>
        <v>4 Pints</v>
      </c>
      <c r="W203" s="106" t="str">
        <f t="shared" si="87"/>
        <v>N/A</v>
      </c>
      <c r="X203" s="106" t="str">
        <f t="shared" si="87"/>
        <v>N/A</v>
      </c>
      <c r="Y203" s="108" t="str">
        <f t="shared" si="87"/>
        <v>Drop Ship</v>
      </c>
      <c r="Z203" s="108">
        <f t="shared" si="87"/>
        <v>37914</v>
      </c>
      <c r="AA203" s="106" t="str">
        <f t="shared" si="87"/>
        <v>N/A</v>
      </c>
      <c r="AB203" s="108">
        <f t="shared" si="87"/>
        <v>0</v>
      </c>
      <c r="AC203" s="106">
        <f t="shared" si="87"/>
        <v>0</v>
      </c>
      <c r="AD203" s="106">
        <f t="shared" si="87"/>
        <v>0</v>
      </c>
    </row>
    <row r="204" spans="1:30" ht="12.75">
      <c r="A204" s="221">
        <v>201</v>
      </c>
      <c r="B204" s="114">
        <v>4</v>
      </c>
      <c r="C204" s="115" t="s">
        <v>117</v>
      </c>
      <c r="D204" s="115">
        <v>3</v>
      </c>
      <c r="E204" s="124" t="s">
        <v>123</v>
      </c>
      <c r="F204" s="142" t="str">
        <f>HYPERLINK("http://www-glast.slac.stanford.edu/documents/cyberdoc.asp?lat_search="&amp;RIGHT(E204,5)&amp;"&amp;frames=y","Dwg")</f>
        <v>Dwg</v>
      </c>
      <c r="G204" s="116" t="str">
        <f aca="true" t="shared" si="88" ref="G204:K205">VLOOKUP($E204,PartsList,G$4,FALSE)</f>
        <v>PF</v>
      </c>
      <c r="H204" s="125" t="str">
        <f t="shared" si="88"/>
        <v>Top Tray Bottom Face Sheet </v>
      </c>
      <c r="I204" s="114">
        <f t="shared" si="88"/>
        <v>4</v>
      </c>
      <c r="J204" s="106" t="str">
        <f t="shared" si="88"/>
        <v>Signed-Off</v>
      </c>
      <c r="K204" s="160">
        <f t="shared" si="88"/>
        <v>38113</v>
      </c>
      <c r="L204" s="160" t="str">
        <f aca="true" t="shared" si="89" ref="L204:M217">VLOOKUP($E204,PartsList,L$4,FALSE)</f>
        <v>Auth for Flight Prod</v>
      </c>
      <c r="M204" s="160">
        <f t="shared" si="89"/>
        <v>38125</v>
      </c>
      <c r="N204" s="107" t="str">
        <f t="shared" si="86"/>
        <v>OK for fab; coupons from Plyform to B. Rodini</v>
      </c>
      <c r="O204" s="106" t="str">
        <f aca="true" t="shared" si="90" ref="O204:AD205">VLOOKUP($E204,PartsList,O$4,FALSE)</f>
        <v>Yes</v>
      </c>
      <c r="P204" s="108">
        <f t="shared" si="90"/>
        <v>0</v>
      </c>
      <c r="Q204" s="108">
        <f t="shared" si="90"/>
        <v>0</v>
      </c>
      <c r="R204" s="108">
        <f t="shared" si="90"/>
        <v>0</v>
      </c>
      <c r="S204" s="108">
        <f t="shared" si="79"/>
        <v>0</v>
      </c>
      <c r="T204" s="108">
        <f t="shared" si="90"/>
        <v>0</v>
      </c>
      <c r="U204" s="106">
        <f t="shared" si="90"/>
        <v>0</v>
      </c>
      <c r="V204" s="106">
        <f t="shared" si="90"/>
        <v>0</v>
      </c>
      <c r="W204" s="106">
        <f t="shared" si="90"/>
        <v>0</v>
      </c>
      <c r="X204" s="106">
        <f t="shared" si="90"/>
        <v>0</v>
      </c>
      <c r="Y204" s="108">
        <f t="shared" si="90"/>
        <v>0</v>
      </c>
      <c r="Z204" s="108">
        <f t="shared" si="90"/>
        <v>0</v>
      </c>
      <c r="AA204" s="106">
        <f t="shared" si="90"/>
        <v>0</v>
      </c>
      <c r="AB204" s="108">
        <f t="shared" si="90"/>
        <v>0</v>
      </c>
      <c r="AC204" s="106">
        <f t="shared" si="90"/>
        <v>0</v>
      </c>
      <c r="AD204" s="106">
        <f t="shared" si="90"/>
        <v>0</v>
      </c>
    </row>
    <row r="205" spans="1:30" ht="12.75">
      <c r="A205" s="4">
        <v>202</v>
      </c>
      <c r="B205" s="114">
        <v>4</v>
      </c>
      <c r="C205" s="115" t="s">
        <v>117</v>
      </c>
      <c r="D205" s="115">
        <v>4</v>
      </c>
      <c r="E205" s="124" t="s">
        <v>124</v>
      </c>
      <c r="F205" s="142" t="str">
        <f>HYPERLINK("http://www-glast.slac.stanford.edu/documents/cyberdoc.asp?lat_search="&amp;RIGHT(E205,5)&amp;"&amp;frames=y","Dwg")</f>
        <v>Dwg</v>
      </c>
      <c r="G205" s="116" t="str">
        <f t="shared" si="88"/>
        <v>PF</v>
      </c>
      <c r="H205" s="125" t="str">
        <f t="shared" si="88"/>
        <v>Top Tray Top Face Sheet </v>
      </c>
      <c r="I205" s="114">
        <f t="shared" si="88"/>
        <v>4</v>
      </c>
      <c r="J205" s="106" t="str">
        <f t="shared" si="88"/>
        <v>Signed-Off</v>
      </c>
      <c r="K205" s="160">
        <f t="shared" si="88"/>
        <v>38113</v>
      </c>
      <c r="L205" s="160" t="str">
        <f t="shared" si="89"/>
        <v>Auth for Flight Prod</v>
      </c>
      <c r="M205" s="160">
        <f t="shared" si="89"/>
        <v>38125</v>
      </c>
      <c r="N205" s="107" t="str">
        <f t="shared" si="86"/>
        <v>OK for fab; coupons from Plyform to B. Rodini</v>
      </c>
      <c r="O205" s="106" t="str">
        <f t="shared" si="90"/>
        <v>Yes</v>
      </c>
      <c r="P205" s="108">
        <f t="shared" si="90"/>
        <v>0</v>
      </c>
      <c r="Q205" s="108">
        <f t="shared" si="90"/>
        <v>0</v>
      </c>
      <c r="R205" s="108">
        <f t="shared" si="90"/>
        <v>0</v>
      </c>
      <c r="S205" s="108">
        <f t="shared" si="79"/>
        <v>0</v>
      </c>
      <c r="T205" s="108">
        <f t="shared" si="90"/>
        <v>0</v>
      </c>
      <c r="U205" s="106">
        <f t="shared" si="90"/>
        <v>0</v>
      </c>
      <c r="V205" s="106">
        <f t="shared" si="90"/>
        <v>0</v>
      </c>
      <c r="W205" s="106">
        <f t="shared" si="90"/>
        <v>0</v>
      </c>
      <c r="X205" s="106">
        <f t="shared" si="90"/>
        <v>0</v>
      </c>
      <c r="Y205" s="108">
        <f t="shared" si="90"/>
        <v>0</v>
      </c>
      <c r="Z205" s="108">
        <f t="shared" si="90"/>
        <v>0</v>
      </c>
      <c r="AA205" s="106">
        <f t="shared" si="90"/>
        <v>0</v>
      </c>
      <c r="AB205" s="108">
        <f t="shared" si="90"/>
        <v>0</v>
      </c>
      <c r="AC205" s="106">
        <f t="shared" si="90"/>
        <v>0</v>
      </c>
      <c r="AD205" s="106">
        <f t="shared" si="90"/>
        <v>0</v>
      </c>
    </row>
    <row r="206" spans="1:30" ht="25.5">
      <c r="A206" s="221">
        <v>203</v>
      </c>
      <c r="B206" s="114">
        <v>4</v>
      </c>
      <c r="C206" s="115" t="s">
        <v>117</v>
      </c>
      <c r="D206" s="115">
        <v>5</v>
      </c>
      <c r="E206" s="162" t="s">
        <v>405</v>
      </c>
      <c r="F206" s="142"/>
      <c r="G206" s="116" t="str">
        <f aca="true" t="shared" si="91" ref="G206:R206">VLOOKUP($E206,PartsList,G$4,FALSE)</f>
        <v>PP</v>
      </c>
      <c r="H206" s="125" t="str">
        <f t="shared" si="91"/>
        <v>Aluminum Honeycomb core material </v>
      </c>
      <c r="I206" s="114">
        <f t="shared" si="91"/>
        <v>0</v>
      </c>
      <c r="J206" s="106" t="str">
        <f t="shared" si="91"/>
        <v>GSFC Approved</v>
      </c>
      <c r="K206" s="160">
        <f t="shared" si="91"/>
        <v>0</v>
      </c>
      <c r="L206" s="160" t="str">
        <f t="shared" si="89"/>
        <v>OK to Procure Mat'l</v>
      </c>
      <c r="M206" s="160">
        <f t="shared" si="89"/>
        <v>0</v>
      </c>
      <c r="N206" s="107">
        <f t="shared" si="91"/>
        <v>0</v>
      </c>
      <c r="O206" s="106">
        <f t="shared" si="91"/>
        <v>0</v>
      </c>
      <c r="P206" s="108">
        <f t="shared" si="91"/>
        <v>0</v>
      </c>
      <c r="Q206" s="108">
        <f t="shared" si="91"/>
        <v>0</v>
      </c>
      <c r="R206" s="108">
        <f t="shared" si="91"/>
        <v>0</v>
      </c>
      <c r="S206" s="108" t="str">
        <f t="shared" si="79"/>
        <v>SLAC</v>
      </c>
      <c r="T206" s="108"/>
      <c r="U206" s="106"/>
      <c r="V206" s="106"/>
      <c r="W206" s="106"/>
      <c r="X206" s="106"/>
      <c r="Y206" s="108"/>
      <c r="Z206" s="108"/>
      <c r="AA206" s="106"/>
      <c r="AB206" s="108" t="str">
        <f aca="true" t="shared" si="92" ref="AB206:AD209">VLOOKUP($E206,PartsList,AB$4,FALSE)</f>
        <v>?</v>
      </c>
      <c r="AC206" s="106">
        <f t="shared" si="92"/>
        <v>0</v>
      </c>
      <c r="AD206" s="106">
        <f t="shared" si="92"/>
        <v>0</v>
      </c>
    </row>
    <row r="207" spans="1:30" ht="12.75">
      <c r="A207" s="4">
        <v>204</v>
      </c>
      <c r="B207" s="114">
        <v>4</v>
      </c>
      <c r="C207" s="115" t="s">
        <v>117</v>
      </c>
      <c r="D207" s="115">
        <v>6</v>
      </c>
      <c r="E207" s="124" t="s">
        <v>2</v>
      </c>
      <c r="F207" s="142" t="str">
        <f>HYPERLINK("http://www-glast.slac.stanford.edu/documents/cyberdoc.asp?lat_search="&amp;RIGHT(E207,5)&amp;"&amp;frames=y","Dwg")</f>
        <v>Dwg</v>
      </c>
      <c r="G207" s="116" t="str">
        <f aca="true" t="shared" si="93" ref="G207:R209">VLOOKUP($E207,PartsList,G$4,FALSE)</f>
        <v>PF</v>
      </c>
      <c r="H207" s="125" t="str">
        <f t="shared" si="93"/>
        <v>3% Converter</v>
      </c>
      <c r="I207" s="114">
        <f t="shared" si="93"/>
        <v>3</v>
      </c>
      <c r="J207" s="106" t="str">
        <f t="shared" si="93"/>
        <v>Signed Off</v>
      </c>
      <c r="K207" s="160">
        <f t="shared" si="93"/>
        <v>38026</v>
      </c>
      <c r="L207" s="160" t="str">
        <f t="shared" si="89"/>
        <v>Auth for Flight Prod</v>
      </c>
      <c r="M207" s="160">
        <f t="shared" si="89"/>
        <v>38114</v>
      </c>
      <c r="N207" s="107">
        <f t="shared" si="93"/>
        <v>0</v>
      </c>
      <c r="O207" s="106">
        <f t="shared" si="93"/>
        <v>0</v>
      </c>
      <c r="P207" s="108">
        <f t="shared" si="93"/>
        <v>0</v>
      </c>
      <c r="Q207" s="108">
        <f t="shared" si="93"/>
        <v>0</v>
      </c>
      <c r="R207" s="108">
        <f t="shared" si="93"/>
        <v>0</v>
      </c>
      <c r="S207" s="108" t="str">
        <f t="shared" si="79"/>
        <v>?</v>
      </c>
      <c r="T207" s="108">
        <f aca="true" t="shared" si="94" ref="T207:AA209">VLOOKUP($E207,PartsList,T$4,FALSE)</f>
        <v>0</v>
      </c>
      <c r="U207" s="106">
        <f t="shared" si="94"/>
        <v>0</v>
      </c>
      <c r="V207" s="106">
        <f t="shared" si="94"/>
        <v>0</v>
      </c>
      <c r="W207" s="106">
        <f t="shared" si="94"/>
        <v>0</v>
      </c>
      <c r="X207" s="106">
        <f t="shared" si="94"/>
        <v>0</v>
      </c>
      <c r="Y207" s="108">
        <f t="shared" si="94"/>
        <v>0</v>
      </c>
      <c r="Z207" s="108">
        <f t="shared" si="94"/>
        <v>0</v>
      </c>
      <c r="AA207" s="106">
        <f t="shared" si="94"/>
        <v>0</v>
      </c>
      <c r="AB207" s="108">
        <f t="shared" si="92"/>
        <v>0</v>
      </c>
      <c r="AC207" s="106">
        <f t="shared" si="92"/>
        <v>0</v>
      </c>
      <c r="AD207" s="106">
        <f t="shared" si="92"/>
        <v>0</v>
      </c>
    </row>
    <row r="208" spans="1:30" ht="12.75" customHeight="1">
      <c r="A208" s="221">
        <v>205</v>
      </c>
      <c r="B208" s="114">
        <v>4</v>
      </c>
      <c r="C208" s="115" t="s">
        <v>117</v>
      </c>
      <c r="D208" s="115">
        <v>7</v>
      </c>
      <c r="E208" s="124" t="s">
        <v>59</v>
      </c>
      <c r="F208" s="142" t="str">
        <f>HYPERLINK("http://www-glast.slac.stanford.edu/documents/cyberdoc.asp?lat_search="&amp;RIGHT(E208,5)&amp;"&amp;frames=y","Dwg")</f>
        <v>Dwg</v>
      </c>
      <c r="G208" s="116" t="str">
        <f t="shared" si="93"/>
        <v>PF</v>
      </c>
      <c r="H208" s="125" t="str">
        <f t="shared" si="93"/>
        <v>Bias Circuit Assembly</v>
      </c>
      <c r="I208" s="114">
        <f t="shared" si="93"/>
        <v>8</v>
      </c>
      <c r="J208" s="106" t="str">
        <f t="shared" si="93"/>
        <v>Signed-Off</v>
      </c>
      <c r="K208" s="160">
        <f t="shared" si="93"/>
        <v>38083</v>
      </c>
      <c r="L208" s="160" t="str">
        <f t="shared" si="89"/>
        <v>Auth for Flight Prod</v>
      </c>
      <c r="M208" s="160">
        <f t="shared" si="89"/>
        <v>38114</v>
      </c>
      <c r="N208" s="107">
        <f t="shared" si="93"/>
        <v>0</v>
      </c>
      <c r="O208" s="106" t="str">
        <f t="shared" si="93"/>
        <v>Yes</v>
      </c>
      <c r="P208" s="108">
        <f t="shared" si="93"/>
        <v>0</v>
      </c>
      <c r="Q208" s="108">
        <f t="shared" si="93"/>
        <v>0</v>
      </c>
      <c r="R208" s="108">
        <f t="shared" si="93"/>
        <v>0</v>
      </c>
      <c r="S208" s="108">
        <f t="shared" si="79"/>
        <v>0</v>
      </c>
      <c r="T208" s="108">
        <f t="shared" si="94"/>
        <v>38076</v>
      </c>
      <c r="U208" s="106">
        <f t="shared" si="94"/>
        <v>48422</v>
      </c>
      <c r="V208" s="106" t="str">
        <f t="shared" si="94"/>
        <v>800 &amp; 50</v>
      </c>
      <c r="W208" s="106">
        <f t="shared" si="94"/>
        <v>648</v>
      </c>
      <c r="X208" s="106">
        <f t="shared" si="94"/>
        <v>0.24</v>
      </c>
      <c r="Y208" s="108" t="str">
        <f t="shared" si="94"/>
        <v>3/26/04 (42) </v>
      </c>
      <c r="Z208" s="108">
        <f t="shared" si="94"/>
        <v>38072</v>
      </c>
      <c r="AA208" s="106">
        <f t="shared" si="94"/>
        <v>66503</v>
      </c>
      <c r="AB208" s="108" t="str">
        <f t="shared" si="92"/>
        <v>TBD</v>
      </c>
      <c r="AC208" s="106">
        <f t="shared" si="92"/>
        <v>0</v>
      </c>
      <c r="AD208" s="106">
        <f t="shared" si="92"/>
        <v>0</v>
      </c>
    </row>
    <row r="209" spans="1:30" ht="12.75">
      <c r="A209" s="4">
        <v>206</v>
      </c>
      <c r="B209" s="114">
        <v>4</v>
      </c>
      <c r="C209" s="115" t="s">
        <v>117</v>
      </c>
      <c r="D209" s="115">
        <v>8</v>
      </c>
      <c r="E209" s="124" t="s">
        <v>219</v>
      </c>
      <c r="F209" s="142"/>
      <c r="G209" s="116" t="str">
        <f t="shared" si="93"/>
        <v>MT</v>
      </c>
      <c r="H209" s="125" t="str">
        <f t="shared" si="93"/>
        <v>Film Adhesive (core to face sheet)</v>
      </c>
      <c r="I209" s="114">
        <f t="shared" si="93"/>
        <v>0</v>
      </c>
      <c r="J209" s="106" t="str">
        <f t="shared" si="93"/>
        <v>GSFC Approved</v>
      </c>
      <c r="K209" s="160">
        <f t="shared" si="93"/>
        <v>0</v>
      </c>
      <c r="L209" s="160" t="str">
        <f t="shared" si="89"/>
        <v>OK to Procure Mat'l</v>
      </c>
      <c r="M209" s="160">
        <f t="shared" si="89"/>
        <v>0</v>
      </c>
      <c r="N209" s="107">
        <f t="shared" si="93"/>
        <v>0</v>
      </c>
      <c r="O209" s="106">
        <f t="shared" si="93"/>
        <v>0</v>
      </c>
      <c r="P209" s="108">
        <f t="shared" si="93"/>
        <v>0</v>
      </c>
      <c r="Q209" s="108">
        <f t="shared" si="93"/>
        <v>0</v>
      </c>
      <c r="R209" s="108">
        <f t="shared" si="93"/>
        <v>0</v>
      </c>
      <c r="S209" s="108">
        <f t="shared" si="79"/>
        <v>0</v>
      </c>
      <c r="T209" s="108">
        <f t="shared" si="94"/>
        <v>0</v>
      </c>
      <c r="U209" s="106">
        <f t="shared" si="94"/>
        <v>0</v>
      </c>
      <c r="V209" s="106">
        <f t="shared" si="94"/>
        <v>0</v>
      </c>
      <c r="W209" s="106">
        <f t="shared" si="94"/>
        <v>0</v>
      </c>
      <c r="X209" s="106">
        <f t="shared" si="94"/>
        <v>0</v>
      </c>
      <c r="Y209" s="108">
        <f t="shared" si="94"/>
        <v>0</v>
      </c>
      <c r="Z209" s="108">
        <f t="shared" si="94"/>
        <v>0</v>
      </c>
      <c r="AA209" s="106">
        <f t="shared" si="94"/>
        <v>0</v>
      </c>
      <c r="AB209" s="108">
        <f t="shared" si="92"/>
        <v>0</v>
      </c>
      <c r="AC209" s="106">
        <f t="shared" si="92"/>
        <v>0</v>
      </c>
      <c r="AD209" s="106">
        <f t="shared" si="92"/>
        <v>0</v>
      </c>
    </row>
    <row r="210" spans="1:30" ht="12.75">
      <c r="A210" s="221">
        <v>207</v>
      </c>
      <c r="B210" s="114">
        <v>4</v>
      </c>
      <c r="C210" s="115" t="s">
        <v>117</v>
      </c>
      <c r="D210" s="115">
        <v>9</v>
      </c>
      <c r="E210" s="124" t="s">
        <v>226</v>
      </c>
      <c r="F210" s="142"/>
      <c r="G210" s="116" t="str">
        <f aca="true" t="shared" si="95" ref="G210:Y215">VLOOKUP($E210,PartsList,G$4,FALSE)</f>
        <v>MT</v>
      </c>
      <c r="H210" s="125" t="str">
        <f t="shared" si="95"/>
        <v>Structural Adhesive</v>
      </c>
      <c r="I210" s="114">
        <f t="shared" si="95"/>
        <v>0</v>
      </c>
      <c r="J210" s="106" t="str">
        <f t="shared" si="95"/>
        <v>GSFC Approved</v>
      </c>
      <c r="K210" s="160">
        <f t="shared" si="95"/>
        <v>0</v>
      </c>
      <c r="L210" s="160" t="str">
        <f t="shared" si="89"/>
        <v>OK to Procure Mat'l</v>
      </c>
      <c r="M210" s="160">
        <f t="shared" si="89"/>
        <v>0</v>
      </c>
      <c r="N210" s="107">
        <f t="shared" si="95"/>
        <v>0</v>
      </c>
      <c r="O210" s="106">
        <f t="shared" si="95"/>
        <v>0</v>
      </c>
      <c r="P210" s="108">
        <f t="shared" si="95"/>
        <v>0</v>
      </c>
      <c r="Q210" s="108">
        <f t="shared" si="95"/>
        <v>0</v>
      </c>
      <c r="R210" s="108">
        <f t="shared" si="95"/>
        <v>0</v>
      </c>
      <c r="S210" s="108">
        <f t="shared" si="79"/>
        <v>0</v>
      </c>
      <c r="T210" s="108">
        <f t="shared" si="95"/>
        <v>0</v>
      </c>
      <c r="U210" s="106">
        <f t="shared" si="95"/>
        <v>0</v>
      </c>
      <c r="V210" s="106">
        <f t="shared" si="95"/>
        <v>0</v>
      </c>
      <c r="W210" s="106">
        <f t="shared" si="95"/>
        <v>0</v>
      </c>
      <c r="X210" s="106">
        <f t="shared" si="95"/>
        <v>0</v>
      </c>
      <c r="Y210" s="108">
        <f t="shared" si="95"/>
        <v>0</v>
      </c>
      <c r="Z210" s="108">
        <f aca="true" t="shared" si="96" ref="T210:AD215">VLOOKUP($E210,PartsList,Z$4,FALSE)</f>
        <v>0</v>
      </c>
      <c r="AA210" s="106">
        <f t="shared" si="96"/>
        <v>0</v>
      </c>
      <c r="AB210" s="108">
        <f t="shared" si="96"/>
        <v>0</v>
      </c>
      <c r="AC210" s="106">
        <f t="shared" si="96"/>
        <v>0</v>
      </c>
      <c r="AD210" s="106">
        <f t="shared" si="96"/>
        <v>0</v>
      </c>
    </row>
    <row r="211" spans="1:30" ht="12.75">
      <c r="A211" s="4">
        <v>208</v>
      </c>
      <c r="B211" s="114">
        <v>4</v>
      </c>
      <c r="C211" s="115" t="s">
        <v>117</v>
      </c>
      <c r="D211" s="115">
        <v>10</v>
      </c>
      <c r="E211" s="124" t="s">
        <v>279</v>
      </c>
      <c r="F211" s="142"/>
      <c r="G211" s="116" t="str">
        <f t="shared" si="95"/>
        <v>MT</v>
      </c>
      <c r="H211" s="125" t="str">
        <f t="shared" si="95"/>
        <v>Epoxy Ink White</v>
      </c>
      <c r="I211" s="114">
        <f t="shared" si="95"/>
        <v>0</v>
      </c>
      <c r="J211" s="106" t="str">
        <f t="shared" si="95"/>
        <v>GSFC Pending</v>
      </c>
      <c r="K211" s="160">
        <f t="shared" si="95"/>
        <v>0</v>
      </c>
      <c r="L211" s="160">
        <f t="shared" si="89"/>
        <v>0</v>
      </c>
      <c r="M211" s="160">
        <f t="shared" si="89"/>
        <v>0</v>
      </c>
      <c r="N211" s="107">
        <f t="shared" si="95"/>
        <v>0</v>
      </c>
      <c r="O211" s="106">
        <f t="shared" si="95"/>
        <v>0</v>
      </c>
      <c r="P211" s="108">
        <f t="shared" si="95"/>
        <v>0</v>
      </c>
      <c r="Q211" s="108">
        <f t="shared" si="95"/>
        <v>0</v>
      </c>
      <c r="R211" s="108">
        <f t="shared" si="95"/>
        <v>0</v>
      </c>
      <c r="S211" s="108">
        <f t="shared" si="79"/>
        <v>0</v>
      </c>
      <c r="T211" s="108">
        <f t="shared" si="96"/>
        <v>0</v>
      </c>
      <c r="U211" s="106">
        <f t="shared" si="96"/>
        <v>0</v>
      </c>
      <c r="V211" s="106">
        <f t="shared" si="96"/>
        <v>0</v>
      </c>
      <c r="W211" s="106">
        <f t="shared" si="96"/>
        <v>0</v>
      </c>
      <c r="X211" s="106">
        <f t="shared" si="96"/>
        <v>0</v>
      </c>
      <c r="Y211" s="108">
        <f t="shared" si="96"/>
        <v>0</v>
      </c>
      <c r="Z211" s="108">
        <f t="shared" si="96"/>
        <v>0</v>
      </c>
      <c r="AA211" s="106">
        <f t="shared" si="96"/>
        <v>0</v>
      </c>
      <c r="AB211" s="108">
        <f t="shared" si="96"/>
        <v>0</v>
      </c>
      <c r="AC211" s="106">
        <f t="shared" si="96"/>
        <v>0</v>
      </c>
      <c r="AD211" s="106">
        <f t="shared" si="96"/>
        <v>0</v>
      </c>
    </row>
    <row r="212" spans="1:30" ht="12.75">
      <c r="A212" s="221">
        <v>209</v>
      </c>
      <c r="B212" s="114">
        <v>4</v>
      </c>
      <c r="C212" s="115" t="s">
        <v>117</v>
      </c>
      <c r="D212" s="115">
        <v>11</v>
      </c>
      <c r="E212" s="124" t="s">
        <v>253</v>
      </c>
      <c r="F212" s="142"/>
      <c r="G212" s="116" t="str">
        <f t="shared" si="95"/>
        <v>MT</v>
      </c>
      <c r="H212" s="125" t="str">
        <f t="shared" si="95"/>
        <v>Structural Adhesive</v>
      </c>
      <c r="I212" s="114">
        <f t="shared" si="95"/>
        <v>0</v>
      </c>
      <c r="J212" s="106" t="str">
        <f t="shared" si="95"/>
        <v>GSFC Approved</v>
      </c>
      <c r="K212" s="160">
        <f t="shared" si="95"/>
        <v>0</v>
      </c>
      <c r="L212" s="160" t="str">
        <f t="shared" si="89"/>
        <v>OK to Procure Mat'l</v>
      </c>
      <c r="M212" s="160">
        <f t="shared" si="89"/>
        <v>38110</v>
      </c>
      <c r="N212" s="107">
        <f t="shared" si="95"/>
        <v>0</v>
      </c>
      <c r="O212" s="106">
        <f t="shared" si="95"/>
        <v>0</v>
      </c>
      <c r="P212" s="108">
        <f t="shared" si="95"/>
        <v>0</v>
      </c>
      <c r="Q212" s="108">
        <f t="shared" si="95"/>
        <v>0</v>
      </c>
      <c r="R212" s="108">
        <f t="shared" si="95"/>
        <v>0</v>
      </c>
      <c r="S212" s="108" t="str">
        <f t="shared" si="79"/>
        <v>INFN/Plyform</v>
      </c>
      <c r="T212" s="108">
        <f t="shared" si="96"/>
        <v>0</v>
      </c>
      <c r="U212" s="106">
        <f t="shared" si="96"/>
        <v>0</v>
      </c>
      <c r="V212" s="106">
        <f t="shared" si="96"/>
        <v>0</v>
      </c>
      <c r="W212" s="106">
        <f t="shared" si="96"/>
        <v>0</v>
      </c>
      <c r="X212" s="106">
        <f t="shared" si="96"/>
        <v>0</v>
      </c>
      <c r="Y212" s="108">
        <f t="shared" si="96"/>
        <v>0</v>
      </c>
      <c r="Z212" s="108">
        <f t="shared" si="96"/>
        <v>0</v>
      </c>
      <c r="AA212" s="106">
        <f t="shared" si="96"/>
        <v>0</v>
      </c>
      <c r="AB212" s="108">
        <f t="shared" si="96"/>
        <v>0</v>
      </c>
      <c r="AC212" s="106">
        <f t="shared" si="96"/>
        <v>0</v>
      </c>
      <c r="AD212" s="106">
        <f t="shared" si="96"/>
        <v>0</v>
      </c>
    </row>
    <row r="213" spans="1:30" ht="12.75">
      <c r="A213" s="4">
        <v>210</v>
      </c>
      <c r="B213" s="114">
        <v>4</v>
      </c>
      <c r="C213" s="115" t="s">
        <v>117</v>
      </c>
      <c r="D213" s="115">
        <v>12</v>
      </c>
      <c r="E213" s="124" t="s">
        <v>241</v>
      </c>
      <c r="F213" s="142"/>
      <c r="G213" s="116" t="str">
        <f t="shared" si="95"/>
        <v>MT</v>
      </c>
      <c r="H213" s="125" t="str">
        <f t="shared" si="95"/>
        <v>Black Polyurethane Paint</v>
      </c>
      <c r="I213" s="114">
        <f t="shared" si="95"/>
        <v>0</v>
      </c>
      <c r="J213" s="106" t="str">
        <f t="shared" si="95"/>
        <v>GSFC Approved</v>
      </c>
      <c r="K213" s="160">
        <f t="shared" si="95"/>
        <v>0</v>
      </c>
      <c r="L213" s="160" t="str">
        <f t="shared" si="89"/>
        <v>OK to Procure Mat'l</v>
      </c>
      <c r="M213" s="160">
        <f t="shared" si="89"/>
        <v>0</v>
      </c>
      <c r="N213" s="107">
        <f t="shared" si="95"/>
        <v>0</v>
      </c>
      <c r="O213" s="106">
        <f t="shared" si="95"/>
        <v>0</v>
      </c>
      <c r="P213" s="108">
        <f t="shared" si="95"/>
        <v>0</v>
      </c>
      <c r="Q213" s="108">
        <f t="shared" si="95"/>
        <v>0</v>
      </c>
      <c r="R213" s="108">
        <f t="shared" si="95"/>
        <v>0</v>
      </c>
      <c r="S213" s="108" t="str">
        <f t="shared" si="79"/>
        <v>SLAC</v>
      </c>
      <c r="T213" s="108">
        <f t="shared" si="96"/>
        <v>38062</v>
      </c>
      <c r="U213" s="106">
        <f t="shared" si="96"/>
        <v>45276</v>
      </c>
      <c r="V213" s="106" t="str">
        <f t="shared" si="96"/>
        <v>8 Pints</v>
      </c>
      <c r="W213" s="106" t="str">
        <f t="shared" si="96"/>
        <v>N/A</v>
      </c>
      <c r="X213" s="106" t="str">
        <f t="shared" si="96"/>
        <v>N/A</v>
      </c>
      <c r="Y213" s="108" t="str">
        <f t="shared" si="96"/>
        <v>Drop Ship</v>
      </c>
      <c r="Z213" s="108">
        <f t="shared" si="96"/>
        <v>37914</v>
      </c>
      <c r="AA213" s="106" t="str">
        <f t="shared" si="96"/>
        <v>N/A</v>
      </c>
      <c r="AB213" s="108">
        <f t="shared" si="96"/>
        <v>0</v>
      </c>
      <c r="AC213" s="106">
        <f t="shared" si="96"/>
        <v>0</v>
      </c>
      <c r="AD213" s="106">
        <f t="shared" si="96"/>
        <v>0</v>
      </c>
    </row>
    <row r="214" spans="1:30" ht="12.75">
      <c r="A214" s="221">
        <v>211</v>
      </c>
      <c r="B214" s="114">
        <v>4</v>
      </c>
      <c r="C214" s="115" t="s">
        <v>117</v>
      </c>
      <c r="D214" s="115">
        <v>13</v>
      </c>
      <c r="E214" s="124" t="s">
        <v>250</v>
      </c>
      <c r="F214" s="142"/>
      <c r="G214" s="116" t="str">
        <f t="shared" si="95"/>
        <v>MT</v>
      </c>
      <c r="H214" s="125" t="str">
        <f t="shared" si="95"/>
        <v>Primer for Z 306 Paint</v>
      </c>
      <c r="I214" s="114">
        <f t="shared" si="95"/>
        <v>0</v>
      </c>
      <c r="J214" s="106" t="str">
        <f t="shared" si="95"/>
        <v>GSFC Approved</v>
      </c>
      <c r="K214" s="160">
        <f t="shared" si="95"/>
        <v>0</v>
      </c>
      <c r="L214" s="160" t="str">
        <f t="shared" si="89"/>
        <v>OK to Procure Mat'l</v>
      </c>
      <c r="M214" s="160">
        <f t="shared" si="89"/>
        <v>0</v>
      </c>
      <c r="N214" s="107">
        <f t="shared" si="95"/>
        <v>0</v>
      </c>
      <c r="O214" s="106">
        <f t="shared" si="95"/>
        <v>0</v>
      </c>
      <c r="P214" s="108">
        <f t="shared" si="95"/>
        <v>0</v>
      </c>
      <c r="Q214" s="108">
        <f t="shared" si="95"/>
        <v>0</v>
      </c>
      <c r="R214" s="108">
        <f t="shared" si="95"/>
        <v>0</v>
      </c>
      <c r="S214" s="108" t="str">
        <f t="shared" si="79"/>
        <v>SLAC</v>
      </c>
      <c r="T214" s="108">
        <f t="shared" si="96"/>
        <v>38062</v>
      </c>
      <c r="U214" s="106">
        <f t="shared" si="96"/>
        <v>45276</v>
      </c>
      <c r="V214" s="106" t="str">
        <f t="shared" si="96"/>
        <v>8 Pints</v>
      </c>
      <c r="W214" s="106" t="str">
        <f t="shared" si="96"/>
        <v>N/A</v>
      </c>
      <c r="X214" s="106" t="str">
        <f t="shared" si="96"/>
        <v>N/A</v>
      </c>
      <c r="Y214" s="108" t="str">
        <f t="shared" si="96"/>
        <v>Drop Ship</v>
      </c>
      <c r="Z214" s="108">
        <f t="shared" si="96"/>
        <v>37914</v>
      </c>
      <c r="AA214" s="106" t="str">
        <f t="shared" si="96"/>
        <v>N/A</v>
      </c>
      <c r="AB214" s="108">
        <f t="shared" si="96"/>
        <v>0</v>
      </c>
      <c r="AC214" s="106">
        <f t="shared" si="96"/>
        <v>0</v>
      </c>
      <c r="AD214" s="106">
        <f t="shared" si="96"/>
        <v>0</v>
      </c>
    </row>
    <row r="215" spans="1:30" ht="12.75">
      <c r="A215" s="4">
        <v>212</v>
      </c>
      <c r="B215" s="114">
        <v>4</v>
      </c>
      <c r="C215" s="115" t="s">
        <v>117</v>
      </c>
      <c r="D215" s="115">
        <v>14</v>
      </c>
      <c r="E215" s="124" t="s">
        <v>242</v>
      </c>
      <c r="F215" s="142"/>
      <c r="G215" s="116" t="str">
        <f t="shared" si="95"/>
        <v>MT</v>
      </c>
      <c r="H215" s="125" t="str">
        <f t="shared" si="95"/>
        <v>Thinner for Z 306 Paint</v>
      </c>
      <c r="I215" s="114">
        <f t="shared" si="95"/>
        <v>0</v>
      </c>
      <c r="J215" s="106" t="str">
        <f t="shared" si="95"/>
        <v>GSFC Approved</v>
      </c>
      <c r="K215" s="160">
        <f t="shared" si="95"/>
        <v>0</v>
      </c>
      <c r="L215" s="160" t="str">
        <f t="shared" si="89"/>
        <v>OK to Procure Mat'l</v>
      </c>
      <c r="M215" s="160">
        <f t="shared" si="89"/>
        <v>0</v>
      </c>
      <c r="N215" s="107">
        <f t="shared" si="95"/>
        <v>0</v>
      </c>
      <c r="O215" s="106">
        <f t="shared" si="95"/>
        <v>0</v>
      </c>
      <c r="P215" s="108">
        <f t="shared" si="95"/>
        <v>0</v>
      </c>
      <c r="Q215" s="108">
        <f t="shared" si="95"/>
        <v>0</v>
      </c>
      <c r="R215" s="108">
        <f t="shared" si="95"/>
        <v>0</v>
      </c>
      <c r="S215" s="108" t="str">
        <f t="shared" si="79"/>
        <v>SLAC</v>
      </c>
      <c r="T215" s="108">
        <f t="shared" si="96"/>
        <v>38062</v>
      </c>
      <c r="U215" s="106">
        <f t="shared" si="96"/>
        <v>45276</v>
      </c>
      <c r="V215" s="106" t="str">
        <f t="shared" si="96"/>
        <v>4 Pints</v>
      </c>
      <c r="W215" s="106" t="str">
        <f t="shared" si="96"/>
        <v>N/A</v>
      </c>
      <c r="X215" s="106" t="str">
        <f t="shared" si="96"/>
        <v>N/A</v>
      </c>
      <c r="Y215" s="108" t="str">
        <f t="shared" si="96"/>
        <v>Drop Ship</v>
      </c>
      <c r="Z215" s="108">
        <f t="shared" si="96"/>
        <v>37914</v>
      </c>
      <c r="AA215" s="106" t="str">
        <f t="shared" si="96"/>
        <v>N/A</v>
      </c>
      <c r="AB215" s="108">
        <f t="shared" si="96"/>
        <v>0</v>
      </c>
      <c r="AC215" s="106">
        <f t="shared" si="96"/>
        <v>0</v>
      </c>
      <c r="AD215" s="106">
        <f t="shared" si="96"/>
        <v>0</v>
      </c>
    </row>
    <row r="216" spans="1:30" ht="12.75">
      <c r="A216" s="221">
        <v>213</v>
      </c>
      <c r="B216" s="114">
        <v>4</v>
      </c>
      <c r="C216" s="115" t="s">
        <v>117</v>
      </c>
      <c r="D216" s="115">
        <v>15</v>
      </c>
      <c r="E216" s="124" t="s">
        <v>110</v>
      </c>
      <c r="F216" s="142" t="str">
        <f>HYPERLINK("http://www-glast.slac.stanford.edu/documents/cyberdoc.asp?lat_search="&amp;RIGHT(E216,5)&amp;"&amp;frames=y","Dwg")</f>
        <v>Dwg</v>
      </c>
      <c r="G216" s="116" t="str">
        <f aca="true" t="shared" si="97" ref="G216:R226">VLOOKUP($E216,PartsList,G$4,FALSE)</f>
        <v>PF</v>
      </c>
      <c r="H216" s="125" t="str">
        <f t="shared" si="97"/>
        <v>Grounding Tube</v>
      </c>
      <c r="I216" s="114">
        <f t="shared" si="97"/>
        <v>2</v>
      </c>
      <c r="J216" s="106" t="str">
        <f t="shared" si="97"/>
        <v>Signed-Off</v>
      </c>
      <c r="K216" s="160">
        <f t="shared" si="97"/>
        <v>38062</v>
      </c>
      <c r="L216" s="160" t="str">
        <f t="shared" si="89"/>
        <v>Auth for Flight Prod</v>
      </c>
      <c r="M216" s="160">
        <f t="shared" si="89"/>
        <v>0</v>
      </c>
      <c r="N216" s="107">
        <f aca="true" t="shared" si="98" ref="N216:R217">VLOOKUP($E216,PartsList,N$4,FALSE)</f>
        <v>0</v>
      </c>
      <c r="O216" s="106" t="str">
        <f t="shared" si="98"/>
        <v>Yes</v>
      </c>
      <c r="P216" s="108">
        <f t="shared" si="98"/>
        <v>0</v>
      </c>
      <c r="Q216" s="108">
        <f t="shared" si="98"/>
        <v>0</v>
      </c>
      <c r="R216" s="108">
        <f t="shared" si="98"/>
        <v>0</v>
      </c>
      <c r="S216" s="108" t="str">
        <f t="shared" si="79"/>
        <v>INFN</v>
      </c>
      <c r="T216" s="108">
        <f aca="true" t="shared" si="99" ref="T216:AD226">VLOOKUP($E216,PartsList,T$4,FALSE)</f>
        <v>0</v>
      </c>
      <c r="U216" s="106">
        <f t="shared" si="99"/>
        <v>0</v>
      </c>
      <c r="V216" s="106">
        <f t="shared" si="99"/>
        <v>0</v>
      </c>
      <c r="W216" s="106">
        <f t="shared" si="99"/>
        <v>0</v>
      </c>
      <c r="X216" s="106">
        <f t="shared" si="99"/>
        <v>0</v>
      </c>
      <c r="Y216" s="108">
        <f t="shared" si="99"/>
        <v>0</v>
      </c>
      <c r="Z216" s="108">
        <f t="shared" si="99"/>
        <v>0</v>
      </c>
      <c r="AA216" s="106">
        <f t="shared" si="99"/>
        <v>0</v>
      </c>
      <c r="AB216" s="108">
        <f t="shared" si="99"/>
        <v>0</v>
      </c>
      <c r="AC216" s="106">
        <f t="shared" si="99"/>
        <v>0</v>
      </c>
      <c r="AD216" s="106">
        <f t="shared" si="99"/>
        <v>0</v>
      </c>
    </row>
    <row r="217" spans="1:30" ht="12.75">
      <c r="A217" s="4">
        <v>214</v>
      </c>
      <c r="B217" s="114">
        <v>4</v>
      </c>
      <c r="C217" s="115" t="s">
        <v>117</v>
      </c>
      <c r="D217" s="115">
        <v>16</v>
      </c>
      <c r="E217" s="124" t="s">
        <v>576</v>
      </c>
      <c r="F217" s="142"/>
      <c r="G217" s="116" t="str">
        <f t="shared" si="97"/>
        <v>MT</v>
      </c>
      <c r="H217" s="183" t="str">
        <f t="shared" si="97"/>
        <v>Conductive Silicone Adhesive </v>
      </c>
      <c r="I217" s="116">
        <f t="shared" si="97"/>
        <v>0</v>
      </c>
      <c r="J217" s="116" t="str">
        <f t="shared" si="97"/>
        <v>GSFC Approved</v>
      </c>
      <c r="K217" s="116">
        <f t="shared" si="97"/>
        <v>0</v>
      </c>
      <c r="L217" s="160" t="str">
        <f t="shared" si="89"/>
        <v>OK to Procure Mat'l</v>
      </c>
      <c r="M217" s="116">
        <f t="shared" si="89"/>
        <v>0</v>
      </c>
      <c r="N217" s="116">
        <f t="shared" si="98"/>
        <v>0</v>
      </c>
      <c r="O217" s="116">
        <f t="shared" si="98"/>
        <v>0</v>
      </c>
      <c r="P217" s="116">
        <f t="shared" si="98"/>
        <v>0</v>
      </c>
      <c r="Q217" s="116">
        <f t="shared" si="98"/>
        <v>0</v>
      </c>
      <c r="R217" s="116">
        <f t="shared" si="98"/>
        <v>0</v>
      </c>
      <c r="S217" s="116" t="str">
        <f t="shared" si="79"/>
        <v>SLAC</v>
      </c>
      <c r="T217" s="116">
        <f t="shared" si="99"/>
        <v>38062</v>
      </c>
      <c r="U217" s="116" t="str">
        <f t="shared" si="99"/>
        <v>42374 &amp; 44912</v>
      </c>
      <c r="V217" s="116" t="str">
        <f t="shared" si="99"/>
        <v>1ea. 500gm &amp; 2ea. 500gm</v>
      </c>
      <c r="W217" s="116" t="str">
        <f t="shared" si="99"/>
        <v>N/A</v>
      </c>
      <c r="X217" s="116" t="str">
        <f t="shared" si="99"/>
        <v>N/A</v>
      </c>
      <c r="Y217" s="116">
        <f t="shared" si="99"/>
        <v>37788</v>
      </c>
      <c r="Z217" s="116">
        <f t="shared" si="99"/>
        <v>0</v>
      </c>
      <c r="AA217" s="116">
        <f t="shared" si="99"/>
        <v>0</v>
      </c>
      <c r="AB217" s="116">
        <f t="shared" si="99"/>
        <v>0</v>
      </c>
      <c r="AC217" s="116">
        <f t="shared" si="99"/>
        <v>0</v>
      </c>
      <c r="AD217" s="116">
        <f t="shared" si="99"/>
        <v>0</v>
      </c>
    </row>
    <row r="218" spans="1:30" ht="25.5">
      <c r="A218" s="221">
        <v>215</v>
      </c>
      <c r="B218" s="111">
        <v>3</v>
      </c>
      <c r="C218" s="112" t="s">
        <v>118</v>
      </c>
      <c r="D218" s="112">
        <v>2</v>
      </c>
      <c r="E218" s="123" t="s">
        <v>9</v>
      </c>
      <c r="F218" s="141" t="str">
        <f>HYPERLINK("http://www-glast.slac.stanford.edu/documents/cyberdoc.asp?lat_search="&amp;RIGHT(E218,5)&amp;"&amp;frames=y","Dwg")</f>
        <v>Dwg</v>
      </c>
      <c r="G218" s="113" t="str">
        <f t="shared" si="97"/>
        <v>SA</v>
      </c>
      <c r="H218" s="123" t="str">
        <f t="shared" si="97"/>
        <v>Ladder Assembly</v>
      </c>
      <c r="I218" s="111">
        <f t="shared" si="97"/>
        <v>2</v>
      </c>
      <c r="J218" s="106" t="str">
        <f t="shared" si="97"/>
        <v>Signed Off</v>
      </c>
      <c r="K218" s="160">
        <f t="shared" si="97"/>
        <v>37504</v>
      </c>
      <c r="L218" s="160">
        <f t="shared" si="97"/>
        <v>0</v>
      </c>
      <c r="M218" s="160">
        <f t="shared" si="97"/>
        <v>38132</v>
      </c>
      <c r="N218" s="107" t="str">
        <f t="shared" si="97"/>
        <v>Fab'ing to obsolete drawing; revision underway</v>
      </c>
      <c r="O218" s="106">
        <f t="shared" si="97"/>
        <v>0</v>
      </c>
      <c r="P218" s="108">
        <f t="shared" si="97"/>
        <v>0</v>
      </c>
      <c r="Q218" s="108">
        <f t="shared" si="97"/>
        <v>0</v>
      </c>
      <c r="R218" s="108">
        <f t="shared" si="97"/>
        <v>0</v>
      </c>
      <c r="S218" s="108" t="str">
        <f t="shared" si="79"/>
        <v>INFN</v>
      </c>
      <c r="T218" s="108">
        <f t="shared" si="99"/>
        <v>0</v>
      </c>
      <c r="U218" s="106">
        <f t="shared" si="99"/>
        <v>0</v>
      </c>
      <c r="V218" s="106">
        <f t="shared" si="99"/>
        <v>0</v>
      </c>
      <c r="W218" s="106">
        <f t="shared" si="99"/>
        <v>0</v>
      </c>
      <c r="X218" s="106">
        <f t="shared" si="99"/>
        <v>0</v>
      </c>
      <c r="Y218" s="108">
        <f t="shared" si="99"/>
        <v>0</v>
      </c>
      <c r="Z218" s="108">
        <f t="shared" si="99"/>
        <v>0</v>
      </c>
      <c r="AA218" s="106">
        <f t="shared" si="99"/>
        <v>0</v>
      </c>
      <c r="AB218" s="108">
        <f t="shared" si="99"/>
        <v>0</v>
      </c>
      <c r="AC218" s="106">
        <f t="shared" si="99"/>
        <v>0</v>
      </c>
      <c r="AD218" s="106">
        <f t="shared" si="99"/>
        <v>0</v>
      </c>
    </row>
    <row r="219" spans="1:30" ht="12.75">
      <c r="A219" s="4">
        <v>216</v>
      </c>
      <c r="B219" s="111">
        <v>3</v>
      </c>
      <c r="C219" s="112" t="s">
        <v>118</v>
      </c>
      <c r="D219" s="112">
        <v>3</v>
      </c>
      <c r="E219" s="123" t="s">
        <v>126</v>
      </c>
      <c r="F219" s="141" t="str">
        <f>HYPERLINK("http://www-glast.slac.stanford.edu/documents/cyberdoc.asp?lat_search="&amp;RIGHT(E219,5)&amp;"&amp;frames=y","Dwg")</f>
        <v>Dwg</v>
      </c>
      <c r="G219" s="113" t="str">
        <f t="shared" si="97"/>
        <v>SA</v>
      </c>
      <c r="H219" s="123" t="str">
        <f t="shared" si="97"/>
        <v>Short TMCM Assembly</v>
      </c>
      <c r="I219" s="111">
        <f t="shared" si="97"/>
        <v>9</v>
      </c>
      <c r="J219" s="106" t="str">
        <f t="shared" si="97"/>
        <v>Signed Off</v>
      </c>
      <c r="K219" s="160">
        <f t="shared" si="97"/>
        <v>38062</v>
      </c>
      <c r="L219" s="160">
        <f t="shared" si="97"/>
        <v>0</v>
      </c>
      <c r="M219" s="160">
        <f t="shared" si="97"/>
        <v>0</v>
      </c>
      <c r="N219" s="107">
        <f t="shared" si="97"/>
        <v>0</v>
      </c>
      <c r="O219" s="106">
        <f t="shared" si="97"/>
        <v>0</v>
      </c>
      <c r="P219" s="108">
        <f t="shared" si="97"/>
        <v>0</v>
      </c>
      <c r="Q219" s="108">
        <f t="shared" si="97"/>
        <v>0</v>
      </c>
      <c r="R219" s="108">
        <f t="shared" si="97"/>
        <v>0</v>
      </c>
      <c r="S219" s="108" t="str">
        <f t="shared" si="79"/>
        <v>SLAC</v>
      </c>
      <c r="T219" s="108">
        <f t="shared" si="99"/>
        <v>38077</v>
      </c>
      <c r="U219" s="106">
        <f t="shared" si="99"/>
        <v>48017</v>
      </c>
      <c r="V219" s="106">
        <f t="shared" si="99"/>
        <v>578</v>
      </c>
      <c r="W219" s="106">
        <f t="shared" si="99"/>
        <v>576</v>
      </c>
      <c r="X219" s="106">
        <f t="shared" si="99"/>
        <v>0</v>
      </c>
      <c r="Y219" s="108">
        <f t="shared" si="99"/>
        <v>0</v>
      </c>
      <c r="Z219" s="108">
        <f t="shared" si="99"/>
        <v>0</v>
      </c>
      <c r="AA219" s="106">
        <f t="shared" si="99"/>
        <v>0</v>
      </c>
      <c r="AB219" s="108">
        <f t="shared" si="99"/>
        <v>0</v>
      </c>
      <c r="AC219" s="106">
        <f t="shared" si="99"/>
        <v>0</v>
      </c>
      <c r="AD219" s="106">
        <f t="shared" si="99"/>
        <v>0</v>
      </c>
    </row>
    <row r="220" spans="1:30" ht="12.75">
      <c r="A220" s="221">
        <v>217</v>
      </c>
      <c r="B220" s="111">
        <v>3</v>
      </c>
      <c r="C220" s="112" t="s">
        <v>118</v>
      </c>
      <c r="D220" s="112">
        <v>5</v>
      </c>
      <c r="E220" s="123" t="s">
        <v>125</v>
      </c>
      <c r="F220" s="141" t="str">
        <f>HYPERLINK("http://www-glast.slac.stanford.edu/documents/cyberdoc.asp?lat_search="&amp;RIGHT(E220,5)&amp;"&amp;frames=y","Dwg")</f>
        <v>Dwg</v>
      </c>
      <c r="G220" s="113" t="str">
        <f t="shared" si="97"/>
        <v>PF</v>
      </c>
      <c r="H220" s="123" t="str">
        <f t="shared" si="97"/>
        <v>TMCM Mounting Pin</v>
      </c>
      <c r="I220" s="111">
        <f t="shared" si="97"/>
        <v>2</v>
      </c>
      <c r="J220" s="106" t="str">
        <f t="shared" si="97"/>
        <v>Signed-Off</v>
      </c>
      <c r="K220" s="160">
        <f t="shared" si="97"/>
        <v>38125</v>
      </c>
      <c r="L220" s="160" t="str">
        <f t="shared" si="97"/>
        <v>Auth for Flight Prod</v>
      </c>
      <c r="M220" s="160">
        <f t="shared" si="97"/>
        <v>38127</v>
      </c>
      <c r="N220" s="107" t="str">
        <f t="shared" si="97"/>
        <v>Dwg approved; OK to fab</v>
      </c>
      <c r="O220" s="106" t="str">
        <f t="shared" si="97"/>
        <v>Yes</v>
      </c>
      <c r="P220" s="108">
        <f t="shared" si="97"/>
        <v>0</v>
      </c>
      <c r="Q220" s="108">
        <f t="shared" si="97"/>
        <v>0</v>
      </c>
      <c r="R220" s="108">
        <f t="shared" si="97"/>
        <v>0</v>
      </c>
      <c r="S220" s="108">
        <f t="shared" si="79"/>
        <v>0</v>
      </c>
      <c r="T220" s="108">
        <f t="shared" si="99"/>
        <v>0</v>
      </c>
      <c r="U220" s="106">
        <f t="shared" si="99"/>
        <v>0</v>
      </c>
      <c r="V220" s="106">
        <f t="shared" si="99"/>
        <v>0</v>
      </c>
      <c r="W220" s="106">
        <f t="shared" si="99"/>
        <v>0</v>
      </c>
      <c r="X220" s="106">
        <f t="shared" si="99"/>
        <v>0</v>
      </c>
      <c r="Y220" s="108">
        <f t="shared" si="99"/>
        <v>0</v>
      </c>
      <c r="Z220" s="108">
        <f t="shared" si="99"/>
        <v>0</v>
      </c>
      <c r="AA220" s="106">
        <f t="shared" si="99"/>
        <v>0</v>
      </c>
      <c r="AB220" s="108">
        <f t="shared" si="99"/>
        <v>0</v>
      </c>
      <c r="AC220" s="106">
        <f t="shared" si="99"/>
        <v>0</v>
      </c>
      <c r="AD220" s="106">
        <f t="shared" si="99"/>
        <v>0</v>
      </c>
    </row>
    <row r="221" spans="1:30" ht="25.5">
      <c r="A221" s="4">
        <v>218</v>
      </c>
      <c r="B221" s="111">
        <v>3</v>
      </c>
      <c r="C221" s="112" t="s">
        <v>118</v>
      </c>
      <c r="D221" s="112">
        <v>6</v>
      </c>
      <c r="E221" s="123" t="s">
        <v>656</v>
      </c>
      <c r="F221" s="141" t="str">
        <f aca="true" t="shared" si="100" ref="F221:F226">HYPERLINK("http://www-glast.slac.stanford.edu/documents/cyberdoc.asp?lat_search="&amp;RIGHT(E221,5)&amp;"&amp;frames=y","Dwg")</f>
        <v>Dwg</v>
      </c>
      <c r="G221" s="113" t="str">
        <f t="shared" si="97"/>
        <v>MT</v>
      </c>
      <c r="H221" s="123" t="str">
        <f t="shared" si="97"/>
        <v>Non-Slumping RTV Silicone</v>
      </c>
      <c r="I221" s="111">
        <f t="shared" si="97"/>
        <v>0</v>
      </c>
      <c r="J221" s="106" t="str">
        <f t="shared" si="97"/>
        <v>GSFC Approved</v>
      </c>
      <c r="K221" s="160">
        <f t="shared" si="97"/>
        <v>0</v>
      </c>
      <c r="L221" s="160" t="str">
        <f t="shared" si="97"/>
        <v>OK to Procure Mat'l</v>
      </c>
      <c r="M221" s="160">
        <f t="shared" si="97"/>
        <v>0</v>
      </c>
      <c r="N221" s="107">
        <f t="shared" si="97"/>
        <v>0</v>
      </c>
      <c r="O221" s="106">
        <f t="shared" si="97"/>
        <v>0</v>
      </c>
      <c r="P221" s="108">
        <f t="shared" si="97"/>
        <v>0</v>
      </c>
      <c r="Q221" s="108">
        <f t="shared" si="97"/>
        <v>0</v>
      </c>
      <c r="R221" s="108">
        <f t="shared" si="97"/>
        <v>0</v>
      </c>
      <c r="S221" s="108" t="str">
        <f t="shared" si="79"/>
        <v>SLAC</v>
      </c>
      <c r="T221" s="108">
        <f t="shared" si="99"/>
        <v>38062</v>
      </c>
      <c r="U221" s="106">
        <f t="shared" si="99"/>
        <v>42374</v>
      </c>
      <c r="V221" s="106" t="str">
        <f t="shared" si="99"/>
        <v>7 ea. 6 oz. Tubes</v>
      </c>
      <c r="W221" s="106" t="str">
        <f t="shared" si="99"/>
        <v>N/A</v>
      </c>
      <c r="X221" s="106" t="str">
        <f t="shared" si="99"/>
        <v>N/A</v>
      </c>
      <c r="Y221" s="108">
        <f t="shared" si="99"/>
        <v>37788</v>
      </c>
      <c r="Z221" s="108">
        <f t="shared" si="99"/>
        <v>0</v>
      </c>
      <c r="AA221" s="106">
        <f t="shared" si="99"/>
        <v>0</v>
      </c>
      <c r="AB221" s="108">
        <f t="shared" si="99"/>
        <v>0</v>
      </c>
      <c r="AC221" s="106">
        <f t="shared" si="99"/>
        <v>0</v>
      </c>
      <c r="AD221" s="106">
        <f t="shared" si="99"/>
        <v>0</v>
      </c>
    </row>
    <row r="222" spans="1:30" ht="38.25">
      <c r="A222" s="221">
        <v>219</v>
      </c>
      <c r="B222" s="111">
        <v>3</v>
      </c>
      <c r="C222" s="112" t="s">
        <v>118</v>
      </c>
      <c r="D222" s="112">
        <v>7</v>
      </c>
      <c r="E222" s="123" t="s">
        <v>576</v>
      </c>
      <c r="F222" s="141" t="str">
        <f t="shared" si="100"/>
        <v>Dwg</v>
      </c>
      <c r="G222" s="113" t="str">
        <f t="shared" si="97"/>
        <v>MT</v>
      </c>
      <c r="H222" s="123" t="str">
        <f t="shared" si="97"/>
        <v>Conductive Silicone Adhesive </v>
      </c>
      <c r="I222" s="111">
        <f t="shared" si="97"/>
        <v>0</v>
      </c>
      <c r="J222" s="106" t="str">
        <f t="shared" si="97"/>
        <v>GSFC Approved</v>
      </c>
      <c r="K222" s="160">
        <f t="shared" si="97"/>
        <v>0</v>
      </c>
      <c r="L222" s="160" t="str">
        <f t="shared" si="97"/>
        <v>OK to Procure Mat'l</v>
      </c>
      <c r="M222" s="160">
        <f t="shared" si="97"/>
        <v>0</v>
      </c>
      <c r="N222" s="107">
        <f t="shared" si="97"/>
        <v>0</v>
      </c>
      <c r="O222" s="106">
        <f t="shared" si="97"/>
        <v>0</v>
      </c>
      <c r="P222" s="108">
        <f t="shared" si="97"/>
        <v>0</v>
      </c>
      <c r="Q222" s="108">
        <f t="shared" si="97"/>
        <v>0</v>
      </c>
      <c r="R222" s="108">
        <f t="shared" si="97"/>
        <v>0</v>
      </c>
      <c r="S222" s="108" t="str">
        <f t="shared" si="79"/>
        <v>SLAC</v>
      </c>
      <c r="T222" s="108">
        <f t="shared" si="99"/>
        <v>38062</v>
      </c>
      <c r="U222" s="106" t="str">
        <f t="shared" si="99"/>
        <v>42374 &amp; 44912</v>
      </c>
      <c r="V222" s="106" t="str">
        <f t="shared" si="99"/>
        <v>1ea. 500gm &amp; 2ea. 500gm</v>
      </c>
      <c r="W222" s="106" t="str">
        <f t="shared" si="99"/>
        <v>N/A</v>
      </c>
      <c r="X222" s="106" t="str">
        <f t="shared" si="99"/>
        <v>N/A</v>
      </c>
      <c r="Y222" s="108">
        <f t="shared" si="99"/>
        <v>37788</v>
      </c>
      <c r="Z222" s="108">
        <f t="shared" si="99"/>
        <v>0</v>
      </c>
      <c r="AA222" s="106">
        <f t="shared" si="99"/>
        <v>0</v>
      </c>
      <c r="AB222" s="108">
        <f t="shared" si="99"/>
        <v>0</v>
      </c>
      <c r="AC222" s="106">
        <f t="shared" si="99"/>
        <v>0</v>
      </c>
      <c r="AD222" s="106">
        <f t="shared" si="99"/>
        <v>0</v>
      </c>
    </row>
    <row r="223" spans="1:30" ht="12.75">
      <c r="A223" s="4">
        <v>220</v>
      </c>
      <c r="B223" s="111">
        <v>3</v>
      </c>
      <c r="C223" s="112" t="s">
        <v>118</v>
      </c>
      <c r="D223" s="112">
        <v>8</v>
      </c>
      <c r="E223" s="123" t="s">
        <v>253</v>
      </c>
      <c r="F223" s="141" t="str">
        <f t="shared" si="100"/>
        <v>Dwg</v>
      </c>
      <c r="G223" s="113" t="str">
        <f t="shared" si="97"/>
        <v>MT</v>
      </c>
      <c r="H223" s="123" t="str">
        <f t="shared" si="97"/>
        <v>Structural Adhesive</v>
      </c>
      <c r="I223" s="111">
        <f t="shared" si="97"/>
        <v>0</v>
      </c>
      <c r="J223" s="106" t="str">
        <f t="shared" si="97"/>
        <v>GSFC Approved</v>
      </c>
      <c r="K223" s="160">
        <f t="shared" si="97"/>
        <v>0</v>
      </c>
      <c r="L223" s="160" t="str">
        <f t="shared" si="97"/>
        <v>OK to Procure Mat'l</v>
      </c>
      <c r="M223" s="160">
        <f t="shared" si="97"/>
        <v>38110</v>
      </c>
      <c r="N223" s="107">
        <f t="shared" si="97"/>
        <v>0</v>
      </c>
      <c r="O223" s="106">
        <f t="shared" si="97"/>
        <v>0</v>
      </c>
      <c r="P223" s="108">
        <f t="shared" si="97"/>
        <v>0</v>
      </c>
      <c r="Q223" s="108">
        <f t="shared" si="97"/>
        <v>0</v>
      </c>
      <c r="R223" s="108">
        <f t="shared" si="97"/>
        <v>0</v>
      </c>
      <c r="S223" s="108" t="str">
        <f t="shared" si="79"/>
        <v>INFN/Plyform</v>
      </c>
      <c r="T223" s="108">
        <f t="shared" si="99"/>
        <v>0</v>
      </c>
      <c r="U223" s="106">
        <f t="shared" si="99"/>
        <v>0</v>
      </c>
      <c r="V223" s="106">
        <f t="shared" si="99"/>
        <v>0</v>
      </c>
      <c r="W223" s="106">
        <f t="shared" si="99"/>
        <v>0</v>
      </c>
      <c r="X223" s="106">
        <f t="shared" si="99"/>
        <v>0</v>
      </c>
      <c r="Y223" s="108">
        <f t="shared" si="99"/>
        <v>0</v>
      </c>
      <c r="Z223" s="108">
        <f t="shared" si="99"/>
        <v>0</v>
      </c>
      <c r="AA223" s="106">
        <f t="shared" si="99"/>
        <v>0</v>
      </c>
      <c r="AB223" s="108">
        <f t="shared" si="99"/>
        <v>0</v>
      </c>
      <c r="AC223" s="106">
        <f t="shared" si="99"/>
        <v>0</v>
      </c>
      <c r="AD223" s="106">
        <f t="shared" si="99"/>
        <v>0</v>
      </c>
    </row>
    <row r="224" spans="1:30" ht="25.5">
      <c r="A224" s="221">
        <v>221</v>
      </c>
      <c r="B224" s="111">
        <v>3</v>
      </c>
      <c r="C224" s="112" t="s">
        <v>118</v>
      </c>
      <c r="D224" s="112">
        <v>9</v>
      </c>
      <c r="E224" s="123" t="s">
        <v>653</v>
      </c>
      <c r="F224" s="141" t="str">
        <f t="shared" si="100"/>
        <v>Dwg</v>
      </c>
      <c r="G224" s="113" t="str">
        <f t="shared" si="97"/>
        <v>MT</v>
      </c>
      <c r="H224" s="123" t="str">
        <f t="shared" si="97"/>
        <v>Thixotropic Silicone Encapsulant</v>
      </c>
      <c r="I224" s="111">
        <f>VLOOKUP($E224,PartsList,I$4,FALSE)</f>
        <v>0</v>
      </c>
      <c r="J224" s="106" t="str">
        <f t="shared" si="97"/>
        <v>GSFC Approved</v>
      </c>
      <c r="K224" s="160">
        <f t="shared" si="97"/>
        <v>0</v>
      </c>
      <c r="L224" s="160" t="str">
        <f t="shared" si="97"/>
        <v>OK to Procure Mat'l</v>
      </c>
      <c r="M224" s="160">
        <f t="shared" si="97"/>
        <v>0</v>
      </c>
      <c r="N224" s="107">
        <f t="shared" si="97"/>
        <v>0</v>
      </c>
      <c r="O224" s="106">
        <f t="shared" si="97"/>
        <v>0</v>
      </c>
      <c r="P224" s="108">
        <f t="shared" si="97"/>
        <v>0</v>
      </c>
      <c r="Q224" s="108">
        <f t="shared" si="97"/>
        <v>0</v>
      </c>
      <c r="R224" s="108">
        <f t="shared" si="97"/>
        <v>0</v>
      </c>
      <c r="S224" s="108" t="str">
        <f t="shared" si="79"/>
        <v>SLAC</v>
      </c>
      <c r="T224" s="108">
        <f t="shared" si="99"/>
        <v>38062</v>
      </c>
      <c r="U224" s="106">
        <f t="shared" si="99"/>
        <v>42374</v>
      </c>
      <c r="V224" s="106" t="str">
        <f t="shared" si="99"/>
        <v>1 ea. 500 gram</v>
      </c>
      <c r="W224" s="106" t="str">
        <f t="shared" si="99"/>
        <v>N/A</v>
      </c>
      <c r="X224" s="106" t="str">
        <f t="shared" si="99"/>
        <v>N/A</v>
      </c>
      <c r="Y224" s="108">
        <f t="shared" si="99"/>
        <v>37788</v>
      </c>
      <c r="Z224" s="108">
        <f t="shared" si="99"/>
        <v>38280</v>
      </c>
      <c r="AA224" s="106" t="str">
        <f t="shared" si="99"/>
        <v>N/A</v>
      </c>
      <c r="AB224" s="108">
        <f t="shared" si="99"/>
        <v>0</v>
      </c>
      <c r="AC224" s="106">
        <f t="shared" si="99"/>
        <v>0</v>
      </c>
      <c r="AD224" s="106">
        <f t="shared" si="99"/>
        <v>0</v>
      </c>
    </row>
    <row r="225" spans="1:30" ht="12.75">
      <c r="A225" s="4">
        <v>222</v>
      </c>
      <c r="B225" s="111">
        <v>3</v>
      </c>
      <c r="C225" s="112" t="s">
        <v>118</v>
      </c>
      <c r="D225" s="112">
        <v>10</v>
      </c>
      <c r="E225" s="123" t="s">
        <v>257</v>
      </c>
      <c r="F225" s="141" t="str">
        <f t="shared" si="100"/>
        <v>Dwg</v>
      </c>
      <c r="G225" s="113" t="str">
        <f t="shared" si="97"/>
        <v>MT</v>
      </c>
      <c r="H225" s="123" t="str">
        <f t="shared" si="97"/>
        <v>Bond Wire 25 micron diam</v>
      </c>
      <c r="I225" s="111">
        <f t="shared" si="97"/>
        <v>0</v>
      </c>
      <c r="J225" s="106" t="str">
        <f t="shared" si="97"/>
        <v>GSFC Approved</v>
      </c>
      <c r="K225" s="160">
        <f t="shared" si="97"/>
        <v>0</v>
      </c>
      <c r="L225" s="160" t="str">
        <f t="shared" si="97"/>
        <v>OK to Procure Mat'l</v>
      </c>
      <c r="M225" s="160">
        <f t="shared" si="97"/>
        <v>0</v>
      </c>
      <c r="N225" s="107">
        <f t="shared" si="97"/>
        <v>0</v>
      </c>
      <c r="O225" s="106">
        <f t="shared" si="97"/>
        <v>0</v>
      </c>
      <c r="P225" s="108">
        <f t="shared" si="97"/>
        <v>0</v>
      </c>
      <c r="Q225" s="108">
        <f t="shared" si="97"/>
        <v>0</v>
      </c>
      <c r="R225" s="108">
        <f t="shared" si="97"/>
        <v>0</v>
      </c>
      <c r="S225" s="108">
        <f t="shared" si="79"/>
        <v>0</v>
      </c>
      <c r="T225" s="108">
        <f t="shared" si="99"/>
        <v>0</v>
      </c>
      <c r="U225" s="106">
        <f t="shared" si="99"/>
        <v>0</v>
      </c>
      <c r="V225" s="106">
        <f t="shared" si="99"/>
        <v>0</v>
      </c>
      <c r="W225" s="106">
        <f t="shared" si="99"/>
        <v>0</v>
      </c>
      <c r="X225" s="106">
        <f t="shared" si="99"/>
        <v>0</v>
      </c>
      <c r="Y225" s="108">
        <f t="shared" si="99"/>
        <v>0</v>
      </c>
      <c r="Z225" s="108">
        <f t="shared" si="99"/>
        <v>0</v>
      </c>
      <c r="AA225" s="106">
        <f t="shared" si="99"/>
        <v>0</v>
      </c>
      <c r="AB225" s="108">
        <f t="shared" si="99"/>
        <v>0</v>
      </c>
      <c r="AC225" s="106">
        <f t="shared" si="99"/>
        <v>0</v>
      </c>
      <c r="AD225" s="106">
        <f t="shared" si="99"/>
        <v>0</v>
      </c>
    </row>
    <row r="226" spans="1:30" ht="12.75">
      <c r="A226" s="221">
        <v>223</v>
      </c>
      <c r="B226" s="111">
        <v>3</v>
      </c>
      <c r="C226" s="112" t="s">
        <v>118</v>
      </c>
      <c r="D226" s="112">
        <v>11</v>
      </c>
      <c r="E226" s="123" t="s">
        <v>279</v>
      </c>
      <c r="F226" s="141" t="str">
        <f t="shared" si="100"/>
        <v>Dwg</v>
      </c>
      <c r="G226" s="113" t="str">
        <f t="shared" si="97"/>
        <v>MT</v>
      </c>
      <c r="H226" s="123" t="str">
        <f t="shared" si="97"/>
        <v>Epoxy Ink White</v>
      </c>
      <c r="I226" s="111">
        <f t="shared" si="97"/>
        <v>0</v>
      </c>
      <c r="J226" s="106" t="str">
        <f t="shared" si="97"/>
        <v>GSFC Pending</v>
      </c>
      <c r="K226" s="160">
        <f t="shared" si="97"/>
        <v>0</v>
      </c>
      <c r="L226" s="160">
        <f t="shared" si="97"/>
        <v>0</v>
      </c>
      <c r="M226" s="160">
        <f t="shared" si="97"/>
        <v>0</v>
      </c>
      <c r="N226" s="107">
        <f t="shared" si="97"/>
        <v>0</v>
      </c>
      <c r="O226" s="106">
        <f t="shared" si="97"/>
        <v>0</v>
      </c>
      <c r="P226" s="108">
        <f t="shared" si="97"/>
        <v>0</v>
      </c>
      <c r="Q226" s="108">
        <f t="shared" si="97"/>
        <v>0</v>
      </c>
      <c r="R226" s="108">
        <f t="shared" si="97"/>
        <v>0</v>
      </c>
      <c r="S226" s="108">
        <f t="shared" si="79"/>
        <v>0</v>
      </c>
      <c r="T226" s="108">
        <f>VLOOKUP($E226,PartsList,T$4,FALSE)</f>
        <v>0</v>
      </c>
      <c r="U226" s="106">
        <f>VLOOKUP($E226,PartsList,U$4,FALSE)</f>
        <v>0</v>
      </c>
      <c r="V226" s="106">
        <f t="shared" si="99"/>
        <v>0</v>
      </c>
      <c r="W226" s="106">
        <f t="shared" si="99"/>
        <v>0</v>
      </c>
      <c r="X226" s="106">
        <f t="shared" si="99"/>
        <v>0</v>
      </c>
      <c r="Y226" s="108">
        <f t="shared" si="99"/>
        <v>0</v>
      </c>
      <c r="Z226" s="108">
        <f t="shared" si="99"/>
        <v>0</v>
      </c>
      <c r="AA226" s="106">
        <f t="shared" si="99"/>
        <v>0</v>
      </c>
      <c r="AB226" s="108">
        <f t="shared" si="99"/>
        <v>0</v>
      </c>
      <c r="AC226" s="106">
        <f t="shared" si="99"/>
        <v>0</v>
      </c>
      <c r="AD226" s="106">
        <f t="shared" si="99"/>
        <v>0</v>
      </c>
    </row>
    <row r="227" spans="1:30" ht="15.75">
      <c r="A227" s="4">
        <v>224</v>
      </c>
      <c r="B227" s="182" t="s">
        <v>517</v>
      </c>
      <c r="C227" s="173"/>
      <c r="D227" s="173"/>
      <c r="E227" s="173"/>
      <c r="F227" s="174"/>
      <c r="G227" s="175" t="s">
        <v>200</v>
      </c>
      <c r="H227" s="176"/>
      <c r="I227" s="177"/>
      <c r="J227" s="178"/>
      <c r="K227" s="179"/>
      <c r="L227" s="179"/>
      <c r="M227" s="179"/>
      <c r="N227" s="180"/>
      <c r="O227" s="175"/>
      <c r="P227" s="175"/>
      <c r="Q227" s="175"/>
      <c r="R227" s="175"/>
      <c r="S227" s="175"/>
      <c r="T227" s="181"/>
      <c r="U227" s="175"/>
      <c r="V227" s="175"/>
      <c r="W227" s="175"/>
      <c r="X227" s="175"/>
      <c r="Y227" s="175"/>
      <c r="Z227" s="175"/>
      <c r="AA227" s="175"/>
      <c r="AB227" s="175"/>
      <c r="AC227" s="175"/>
      <c r="AD227" s="175"/>
    </row>
    <row r="228" spans="1:30" ht="12.75">
      <c r="A228" s="221">
        <v>225</v>
      </c>
      <c r="B228" s="102">
        <v>2</v>
      </c>
      <c r="C228" s="100" t="s">
        <v>28</v>
      </c>
      <c r="D228" s="102"/>
      <c r="E228" s="110" t="s">
        <v>131</v>
      </c>
      <c r="F228" s="140" t="str">
        <f aca="true" t="shared" si="101" ref="F228:F241">HYPERLINK("http://www-glast.slac.stanford.edu/documents/cyberdoc.asp?lat_search="&amp;RIGHT(E228,5)&amp;"&amp;frames=y","Dwg")</f>
        <v>Dwg</v>
      </c>
      <c r="G228" s="101" t="str">
        <f aca="true" t="shared" si="102" ref="G228:AD228">VLOOKUP($E228,PartsList,G$4,FALSE)</f>
        <v>SA</v>
      </c>
      <c r="H228" s="100" t="str">
        <f aca="true" t="shared" si="103" ref="H228:H257">VLOOKUP($E228,PartsList,H$4,FALSE)</f>
        <v>Mid Tray Reg Convert Ass'y w/Payload</v>
      </c>
      <c r="I228" s="102">
        <f t="shared" si="102"/>
        <v>4</v>
      </c>
      <c r="J228" s="106" t="str">
        <f t="shared" si="102"/>
        <v>Signed-Off</v>
      </c>
      <c r="K228" s="160">
        <f t="shared" si="102"/>
        <v>38183</v>
      </c>
      <c r="L228" s="160" t="str">
        <f t="shared" si="102"/>
        <v>Auth for Flight Prod</v>
      </c>
      <c r="M228" s="160">
        <f t="shared" si="102"/>
        <v>38190</v>
      </c>
      <c r="N228" s="107">
        <f t="shared" si="102"/>
        <v>0</v>
      </c>
      <c r="O228" s="106" t="str">
        <f t="shared" si="102"/>
        <v>Yes</v>
      </c>
      <c r="P228" s="108">
        <f t="shared" si="102"/>
        <v>0</v>
      </c>
      <c r="Q228" s="108">
        <f t="shared" si="102"/>
        <v>0</v>
      </c>
      <c r="R228" s="108">
        <f t="shared" si="102"/>
        <v>0</v>
      </c>
      <c r="S228" s="108">
        <f aca="true" t="shared" si="104" ref="S228:S259">VLOOKUP($E228,PartsList,S$4,FALSE)</f>
        <v>0</v>
      </c>
      <c r="T228" s="108">
        <f t="shared" si="102"/>
        <v>0</v>
      </c>
      <c r="U228" s="106">
        <f t="shared" si="102"/>
        <v>0</v>
      </c>
      <c r="V228" s="106">
        <f t="shared" si="102"/>
        <v>0</v>
      </c>
      <c r="W228" s="106">
        <f t="shared" si="102"/>
        <v>0</v>
      </c>
      <c r="X228" s="106">
        <f t="shared" si="102"/>
        <v>0</v>
      </c>
      <c r="Y228" s="108">
        <f t="shared" si="102"/>
        <v>0</v>
      </c>
      <c r="Z228" s="108">
        <f t="shared" si="102"/>
        <v>0</v>
      </c>
      <c r="AA228" s="106">
        <f t="shared" si="102"/>
        <v>0</v>
      </c>
      <c r="AB228" s="108">
        <f t="shared" si="102"/>
        <v>0</v>
      </c>
      <c r="AC228" s="106">
        <f t="shared" si="102"/>
        <v>0</v>
      </c>
      <c r="AD228" s="106">
        <f t="shared" si="102"/>
        <v>0</v>
      </c>
    </row>
    <row r="229" spans="1:30" ht="12.75">
      <c r="A229" s="4">
        <v>226</v>
      </c>
      <c r="B229" s="111">
        <v>3</v>
      </c>
      <c r="C229" s="112" t="s">
        <v>131</v>
      </c>
      <c r="D229" s="112">
        <v>1</v>
      </c>
      <c r="E229" s="123" t="s">
        <v>105</v>
      </c>
      <c r="F229" s="141" t="str">
        <f t="shared" si="101"/>
        <v>Dwg</v>
      </c>
      <c r="G229" s="113" t="str">
        <f aca="true" t="shared" si="105" ref="G229:G257">VLOOKUP($E229,PartsList,G$4,FALSE)</f>
        <v>SA</v>
      </c>
      <c r="H229" s="123" t="str">
        <f t="shared" si="103"/>
        <v>Reg. Converter Mech Tray Ass'y</v>
      </c>
      <c r="I229" s="111">
        <f aca="true" t="shared" si="106" ref="I229:R238">VLOOKUP($E229,PartsList,I$4,FALSE)</f>
        <v>5</v>
      </c>
      <c r="J229" s="106" t="str">
        <f t="shared" si="106"/>
        <v>In-Work</v>
      </c>
      <c r="K229" s="160">
        <f t="shared" si="106"/>
        <v>0</v>
      </c>
      <c r="L229" s="160">
        <f t="shared" si="106"/>
        <v>0</v>
      </c>
      <c r="M229" s="160">
        <f t="shared" si="106"/>
        <v>0</v>
      </c>
      <c r="N229" s="107">
        <f t="shared" si="106"/>
        <v>0</v>
      </c>
      <c r="O229" s="106">
        <f t="shared" si="106"/>
        <v>0</v>
      </c>
      <c r="P229" s="108">
        <f t="shared" si="106"/>
        <v>0</v>
      </c>
      <c r="Q229" s="108">
        <f t="shared" si="106"/>
        <v>0</v>
      </c>
      <c r="R229" s="108">
        <f t="shared" si="106"/>
        <v>0</v>
      </c>
      <c r="S229" s="108">
        <f t="shared" si="104"/>
        <v>0</v>
      </c>
      <c r="T229" s="108">
        <f aca="true" t="shared" si="107" ref="T229:AD238">VLOOKUP($E229,PartsList,T$4,FALSE)</f>
        <v>0</v>
      </c>
      <c r="U229" s="106">
        <f t="shared" si="107"/>
        <v>0</v>
      </c>
      <c r="V229" s="106">
        <f t="shared" si="107"/>
        <v>0</v>
      </c>
      <c r="W229" s="106">
        <f t="shared" si="107"/>
        <v>0</v>
      </c>
      <c r="X229" s="106">
        <f t="shared" si="107"/>
        <v>0</v>
      </c>
      <c r="Y229" s="108">
        <f t="shared" si="107"/>
        <v>0</v>
      </c>
      <c r="Z229" s="108">
        <f t="shared" si="107"/>
        <v>0</v>
      </c>
      <c r="AA229" s="106">
        <f t="shared" si="107"/>
        <v>0</v>
      </c>
      <c r="AB229" s="108">
        <f t="shared" si="107"/>
        <v>0</v>
      </c>
      <c r="AC229" s="106">
        <f t="shared" si="107"/>
        <v>0</v>
      </c>
      <c r="AD229" s="106">
        <f t="shared" si="107"/>
        <v>0</v>
      </c>
    </row>
    <row r="230" spans="1:30" ht="12.75">
      <c r="A230" s="221">
        <v>227</v>
      </c>
      <c r="B230" s="114">
        <v>4</v>
      </c>
      <c r="C230" s="115" t="s">
        <v>105</v>
      </c>
      <c r="D230" s="115">
        <v>1</v>
      </c>
      <c r="E230" s="124" t="s">
        <v>106</v>
      </c>
      <c r="F230" s="142" t="str">
        <f t="shared" si="101"/>
        <v>Dwg</v>
      </c>
      <c r="G230" s="116" t="str">
        <f t="shared" si="105"/>
        <v>SA</v>
      </c>
      <c r="H230" s="125" t="str">
        <f t="shared" si="103"/>
        <v>MCM Closeout Wall Assy</v>
      </c>
      <c r="I230" s="114">
        <f t="shared" si="106"/>
        <v>5</v>
      </c>
      <c r="J230" s="106" t="str">
        <f t="shared" si="106"/>
        <v>In-Work</v>
      </c>
      <c r="K230" s="160">
        <f t="shared" si="106"/>
        <v>0</v>
      </c>
      <c r="L230" s="160">
        <f t="shared" si="106"/>
        <v>0</v>
      </c>
      <c r="M230" s="160">
        <f t="shared" si="106"/>
        <v>0</v>
      </c>
      <c r="N230" s="107">
        <f t="shared" si="106"/>
        <v>0</v>
      </c>
      <c r="O230" s="106">
        <f t="shared" si="106"/>
        <v>0</v>
      </c>
      <c r="P230" s="108">
        <f t="shared" si="106"/>
        <v>0</v>
      </c>
      <c r="Q230" s="108">
        <f t="shared" si="106"/>
        <v>0</v>
      </c>
      <c r="R230" s="108">
        <f t="shared" si="106"/>
        <v>0</v>
      </c>
      <c r="S230" s="108">
        <f t="shared" si="104"/>
        <v>0</v>
      </c>
      <c r="T230" s="108">
        <f t="shared" si="107"/>
        <v>0</v>
      </c>
      <c r="U230" s="106">
        <f t="shared" si="107"/>
        <v>0</v>
      </c>
      <c r="V230" s="106">
        <f t="shared" si="107"/>
        <v>0</v>
      </c>
      <c r="W230" s="106">
        <f t="shared" si="107"/>
        <v>0</v>
      </c>
      <c r="X230" s="106">
        <f t="shared" si="107"/>
        <v>0</v>
      </c>
      <c r="Y230" s="108">
        <f t="shared" si="107"/>
        <v>0</v>
      </c>
      <c r="Z230" s="108">
        <f t="shared" si="107"/>
        <v>0</v>
      </c>
      <c r="AA230" s="106">
        <f t="shared" si="107"/>
        <v>0</v>
      </c>
      <c r="AB230" s="108">
        <f t="shared" si="107"/>
        <v>0</v>
      </c>
      <c r="AC230" s="106">
        <f t="shared" si="107"/>
        <v>0</v>
      </c>
      <c r="AD230" s="106">
        <f t="shared" si="107"/>
        <v>0</v>
      </c>
    </row>
    <row r="231" spans="1:30" ht="12.75">
      <c r="A231" s="4">
        <v>228</v>
      </c>
      <c r="B231" s="117">
        <v>5</v>
      </c>
      <c r="C231" s="118" t="s">
        <v>106</v>
      </c>
      <c r="D231" s="117"/>
      <c r="E231" s="233" t="s">
        <v>107</v>
      </c>
      <c r="F231" s="143" t="str">
        <f t="shared" si="101"/>
        <v>Dwg</v>
      </c>
      <c r="G231" s="119" t="str">
        <f t="shared" si="105"/>
        <v>PF</v>
      </c>
      <c r="H231" s="127" t="str">
        <f t="shared" si="103"/>
        <v>MCM Closeout Wall</v>
      </c>
      <c r="I231" s="117">
        <f t="shared" si="106"/>
        <v>6</v>
      </c>
      <c r="J231" s="106" t="str">
        <f t="shared" si="106"/>
        <v>Signed Off</v>
      </c>
      <c r="K231" s="160">
        <f t="shared" si="106"/>
        <v>38012</v>
      </c>
      <c r="L231" s="160">
        <f t="shared" si="106"/>
        <v>0</v>
      </c>
      <c r="M231" s="160">
        <f t="shared" si="106"/>
        <v>0</v>
      </c>
      <c r="N231" s="107">
        <f t="shared" si="106"/>
        <v>0</v>
      </c>
      <c r="O231" s="106">
        <f t="shared" si="106"/>
        <v>0</v>
      </c>
      <c r="P231" s="108">
        <f t="shared" si="106"/>
        <v>0</v>
      </c>
      <c r="Q231" s="108">
        <f t="shared" si="106"/>
        <v>0</v>
      </c>
      <c r="R231" s="108">
        <f t="shared" si="106"/>
        <v>0</v>
      </c>
      <c r="S231" s="108">
        <f t="shared" si="104"/>
        <v>0</v>
      </c>
      <c r="T231" s="108">
        <f t="shared" si="107"/>
        <v>0</v>
      </c>
      <c r="U231" s="106">
        <f t="shared" si="107"/>
        <v>0</v>
      </c>
      <c r="V231" s="106">
        <f t="shared" si="107"/>
        <v>0</v>
      </c>
      <c r="W231" s="106">
        <f t="shared" si="107"/>
        <v>0</v>
      </c>
      <c r="X231" s="106">
        <f t="shared" si="107"/>
        <v>0</v>
      </c>
      <c r="Y231" s="108">
        <f t="shared" si="107"/>
        <v>0</v>
      </c>
      <c r="Z231" s="108">
        <f t="shared" si="107"/>
        <v>0</v>
      </c>
      <c r="AA231" s="106">
        <f t="shared" si="107"/>
        <v>0</v>
      </c>
      <c r="AB231" s="108">
        <f t="shared" si="107"/>
        <v>0</v>
      </c>
      <c r="AC231" s="106">
        <f t="shared" si="107"/>
        <v>0</v>
      </c>
      <c r="AD231" s="106">
        <f t="shared" si="107"/>
        <v>0</v>
      </c>
    </row>
    <row r="232" spans="1:30" ht="12.75">
      <c r="A232" s="221">
        <v>229</v>
      </c>
      <c r="B232" s="117">
        <v>5</v>
      </c>
      <c r="C232" s="118" t="s">
        <v>106</v>
      </c>
      <c r="D232" s="117"/>
      <c r="E232" s="233" t="s">
        <v>7</v>
      </c>
      <c r="F232" s="143" t="str">
        <f t="shared" si="101"/>
        <v>Dwg</v>
      </c>
      <c r="G232" s="119" t="str">
        <f t="shared" si="105"/>
        <v>PF</v>
      </c>
      <c r="H232" s="127" t="str">
        <f t="shared" si="103"/>
        <v>Closeout Frame Insert</v>
      </c>
      <c r="I232" s="117">
        <f t="shared" si="106"/>
        <v>3</v>
      </c>
      <c r="J232" s="106" t="str">
        <f t="shared" si="106"/>
        <v>Offline</v>
      </c>
      <c r="K232" s="160">
        <f t="shared" si="106"/>
        <v>0</v>
      </c>
      <c r="L232" s="160">
        <f t="shared" si="106"/>
        <v>0</v>
      </c>
      <c r="M232" s="160">
        <f t="shared" si="106"/>
        <v>0</v>
      </c>
      <c r="N232" s="107">
        <f t="shared" si="106"/>
        <v>0</v>
      </c>
      <c r="O232" s="106">
        <f t="shared" si="106"/>
        <v>0</v>
      </c>
      <c r="P232" s="108">
        <f t="shared" si="106"/>
        <v>0</v>
      </c>
      <c r="Q232" s="108">
        <f t="shared" si="106"/>
        <v>0</v>
      </c>
      <c r="R232" s="108">
        <f t="shared" si="106"/>
        <v>0</v>
      </c>
      <c r="S232" s="108" t="str">
        <f t="shared" si="104"/>
        <v>INFN</v>
      </c>
      <c r="T232" s="108">
        <f t="shared" si="107"/>
        <v>0</v>
      </c>
      <c r="U232" s="106">
        <f t="shared" si="107"/>
        <v>0</v>
      </c>
      <c r="V232" s="106">
        <f t="shared" si="107"/>
        <v>0</v>
      </c>
      <c r="W232" s="106">
        <f t="shared" si="107"/>
        <v>0</v>
      </c>
      <c r="X232" s="106">
        <f t="shared" si="107"/>
        <v>0</v>
      </c>
      <c r="Y232" s="108">
        <f t="shared" si="107"/>
        <v>0</v>
      </c>
      <c r="Z232" s="108">
        <f t="shared" si="107"/>
        <v>0</v>
      </c>
      <c r="AA232" s="106">
        <f t="shared" si="107"/>
        <v>0</v>
      </c>
      <c r="AB232" s="108">
        <f t="shared" si="107"/>
        <v>0</v>
      </c>
      <c r="AC232" s="106">
        <f t="shared" si="107"/>
        <v>0</v>
      </c>
      <c r="AD232" s="106">
        <f t="shared" si="107"/>
        <v>0</v>
      </c>
    </row>
    <row r="233" spans="1:30" ht="12.75">
      <c r="A233" s="4">
        <v>230</v>
      </c>
      <c r="B233" s="117">
        <v>5</v>
      </c>
      <c r="C233" s="118" t="s">
        <v>106</v>
      </c>
      <c r="D233" s="117"/>
      <c r="E233" s="233" t="s">
        <v>5</v>
      </c>
      <c r="F233" s="143" t="str">
        <f t="shared" si="101"/>
        <v>Dwg</v>
      </c>
      <c r="G233" s="119" t="str">
        <f t="shared" si="105"/>
        <v>PF</v>
      </c>
      <c r="H233" s="127" t="str">
        <f t="shared" si="103"/>
        <v>3mm Insert</v>
      </c>
      <c r="I233" s="117">
        <f t="shared" si="106"/>
        <v>3</v>
      </c>
      <c r="J233" s="106" t="str">
        <f t="shared" si="106"/>
        <v>Signed Off</v>
      </c>
      <c r="K233" s="160">
        <f t="shared" si="106"/>
        <v>38012</v>
      </c>
      <c r="L233" s="160">
        <f t="shared" si="106"/>
        <v>0</v>
      </c>
      <c r="M233" s="160">
        <f t="shared" si="106"/>
        <v>0</v>
      </c>
      <c r="N233" s="107">
        <f t="shared" si="106"/>
        <v>0</v>
      </c>
      <c r="O233" s="106">
        <f t="shared" si="106"/>
        <v>0</v>
      </c>
      <c r="P233" s="108">
        <f t="shared" si="106"/>
        <v>0</v>
      </c>
      <c r="Q233" s="108">
        <f t="shared" si="106"/>
        <v>0</v>
      </c>
      <c r="R233" s="108">
        <f t="shared" si="106"/>
        <v>0</v>
      </c>
      <c r="S233" s="108" t="str">
        <f t="shared" si="104"/>
        <v>INFN</v>
      </c>
      <c r="T233" s="108">
        <f t="shared" si="107"/>
        <v>0</v>
      </c>
      <c r="U233" s="106">
        <f t="shared" si="107"/>
        <v>0</v>
      </c>
      <c r="V233" s="106">
        <f t="shared" si="107"/>
        <v>0</v>
      </c>
      <c r="W233" s="106">
        <f t="shared" si="107"/>
        <v>0</v>
      </c>
      <c r="X233" s="106">
        <f t="shared" si="107"/>
        <v>0</v>
      </c>
      <c r="Y233" s="108">
        <f t="shared" si="107"/>
        <v>0</v>
      </c>
      <c r="Z233" s="108">
        <f t="shared" si="107"/>
        <v>0</v>
      </c>
      <c r="AA233" s="106">
        <f t="shared" si="107"/>
        <v>0</v>
      </c>
      <c r="AB233" s="108">
        <f t="shared" si="107"/>
        <v>0</v>
      </c>
      <c r="AC233" s="106">
        <f t="shared" si="107"/>
        <v>0</v>
      </c>
      <c r="AD233" s="106">
        <f t="shared" si="107"/>
        <v>0</v>
      </c>
    </row>
    <row r="234" spans="1:30" ht="12.75">
      <c r="A234" s="221">
        <v>231</v>
      </c>
      <c r="B234" s="114">
        <v>4</v>
      </c>
      <c r="C234" s="115" t="s">
        <v>105</v>
      </c>
      <c r="D234" s="115">
        <v>2</v>
      </c>
      <c r="E234" s="124" t="s">
        <v>108</v>
      </c>
      <c r="F234" s="142" t="str">
        <f t="shared" si="101"/>
        <v>Dwg</v>
      </c>
      <c r="G234" s="116" t="str">
        <f t="shared" si="105"/>
        <v>SA</v>
      </c>
      <c r="H234" s="125" t="str">
        <f t="shared" si="103"/>
        <v>STRL Closeout Wall Assy</v>
      </c>
      <c r="I234" s="114">
        <f t="shared" si="106"/>
        <v>5</v>
      </c>
      <c r="J234" s="106" t="str">
        <f t="shared" si="106"/>
        <v>In-Work</v>
      </c>
      <c r="K234" s="160">
        <f t="shared" si="106"/>
        <v>0</v>
      </c>
      <c r="L234" s="160">
        <f t="shared" si="106"/>
        <v>0</v>
      </c>
      <c r="M234" s="160">
        <f t="shared" si="106"/>
        <v>0</v>
      </c>
      <c r="N234" s="107">
        <f t="shared" si="106"/>
        <v>0</v>
      </c>
      <c r="O234" s="106">
        <f t="shared" si="106"/>
        <v>0</v>
      </c>
      <c r="P234" s="108">
        <f t="shared" si="106"/>
        <v>0</v>
      </c>
      <c r="Q234" s="108">
        <f t="shared" si="106"/>
        <v>0</v>
      </c>
      <c r="R234" s="108">
        <f t="shared" si="106"/>
        <v>0</v>
      </c>
      <c r="S234" s="108">
        <f t="shared" si="104"/>
        <v>0</v>
      </c>
      <c r="T234" s="108">
        <f t="shared" si="107"/>
        <v>0</v>
      </c>
      <c r="U234" s="106">
        <f t="shared" si="107"/>
        <v>0</v>
      </c>
      <c r="V234" s="106">
        <f t="shared" si="107"/>
        <v>0</v>
      </c>
      <c r="W234" s="106">
        <f t="shared" si="107"/>
        <v>0</v>
      </c>
      <c r="X234" s="106">
        <f t="shared" si="107"/>
        <v>0</v>
      </c>
      <c r="Y234" s="108">
        <f t="shared" si="107"/>
        <v>0</v>
      </c>
      <c r="Z234" s="108">
        <f t="shared" si="107"/>
        <v>0</v>
      </c>
      <c r="AA234" s="106">
        <f t="shared" si="107"/>
        <v>0</v>
      </c>
      <c r="AB234" s="108">
        <f t="shared" si="107"/>
        <v>0</v>
      </c>
      <c r="AC234" s="106">
        <f t="shared" si="107"/>
        <v>0</v>
      </c>
      <c r="AD234" s="106">
        <f t="shared" si="107"/>
        <v>0</v>
      </c>
    </row>
    <row r="235" spans="1:30" ht="12.75">
      <c r="A235" s="4">
        <v>232</v>
      </c>
      <c r="B235" s="117">
        <v>5</v>
      </c>
      <c r="C235" s="118" t="s">
        <v>108</v>
      </c>
      <c r="D235" s="117"/>
      <c r="E235" s="233" t="s">
        <v>109</v>
      </c>
      <c r="F235" s="143" t="str">
        <f t="shared" si="101"/>
        <v>Dwg</v>
      </c>
      <c r="G235" s="119" t="str">
        <f t="shared" si="105"/>
        <v>PF</v>
      </c>
      <c r="H235" s="127" t="str">
        <f t="shared" si="103"/>
        <v>STRL Closeout Wall</v>
      </c>
      <c r="I235" s="117">
        <f t="shared" si="106"/>
        <v>5</v>
      </c>
      <c r="J235" s="106" t="str">
        <f t="shared" si="106"/>
        <v>Signed Off</v>
      </c>
      <c r="K235" s="160">
        <f t="shared" si="106"/>
        <v>38012</v>
      </c>
      <c r="L235" s="160">
        <f t="shared" si="106"/>
        <v>0</v>
      </c>
      <c r="M235" s="160">
        <f t="shared" si="106"/>
        <v>0</v>
      </c>
      <c r="N235" s="107">
        <f t="shared" si="106"/>
        <v>0</v>
      </c>
      <c r="O235" s="106">
        <f t="shared" si="106"/>
        <v>0</v>
      </c>
      <c r="P235" s="108">
        <f t="shared" si="106"/>
        <v>0</v>
      </c>
      <c r="Q235" s="108">
        <f t="shared" si="106"/>
        <v>0</v>
      </c>
      <c r="R235" s="108">
        <f t="shared" si="106"/>
        <v>0</v>
      </c>
      <c r="S235" s="108">
        <f t="shared" si="104"/>
        <v>0</v>
      </c>
      <c r="T235" s="108">
        <f t="shared" si="107"/>
        <v>0</v>
      </c>
      <c r="U235" s="106">
        <f t="shared" si="107"/>
        <v>0</v>
      </c>
      <c r="V235" s="106">
        <f t="shared" si="107"/>
        <v>0</v>
      </c>
      <c r="W235" s="106">
        <f t="shared" si="107"/>
        <v>0</v>
      </c>
      <c r="X235" s="106">
        <f t="shared" si="107"/>
        <v>0</v>
      </c>
      <c r="Y235" s="108">
        <f t="shared" si="107"/>
        <v>0</v>
      </c>
      <c r="Z235" s="108">
        <f t="shared" si="107"/>
        <v>0</v>
      </c>
      <c r="AA235" s="106">
        <f t="shared" si="107"/>
        <v>0</v>
      </c>
      <c r="AB235" s="108">
        <f t="shared" si="107"/>
        <v>0</v>
      </c>
      <c r="AC235" s="106">
        <f t="shared" si="107"/>
        <v>0</v>
      </c>
      <c r="AD235" s="106">
        <f t="shared" si="107"/>
        <v>0</v>
      </c>
    </row>
    <row r="236" spans="1:30" ht="12.75">
      <c r="A236" s="221">
        <v>233</v>
      </c>
      <c r="B236" s="117">
        <v>5</v>
      </c>
      <c r="C236" s="118" t="s">
        <v>108</v>
      </c>
      <c r="D236" s="117"/>
      <c r="E236" s="233" t="s">
        <v>7</v>
      </c>
      <c r="F236" s="143" t="str">
        <f t="shared" si="101"/>
        <v>Dwg</v>
      </c>
      <c r="G236" s="119" t="str">
        <f t="shared" si="105"/>
        <v>PF</v>
      </c>
      <c r="H236" s="127" t="str">
        <f t="shared" si="103"/>
        <v>Closeout Frame Insert</v>
      </c>
      <c r="I236" s="117">
        <f t="shared" si="106"/>
        <v>3</v>
      </c>
      <c r="J236" s="106" t="str">
        <f t="shared" si="106"/>
        <v>Offline</v>
      </c>
      <c r="K236" s="160">
        <f t="shared" si="106"/>
        <v>0</v>
      </c>
      <c r="L236" s="160">
        <f t="shared" si="106"/>
        <v>0</v>
      </c>
      <c r="M236" s="160">
        <f t="shared" si="106"/>
        <v>0</v>
      </c>
      <c r="N236" s="107">
        <f t="shared" si="106"/>
        <v>0</v>
      </c>
      <c r="O236" s="106">
        <f t="shared" si="106"/>
        <v>0</v>
      </c>
      <c r="P236" s="108">
        <f t="shared" si="106"/>
        <v>0</v>
      </c>
      <c r="Q236" s="108">
        <f t="shared" si="106"/>
        <v>0</v>
      </c>
      <c r="R236" s="108">
        <f t="shared" si="106"/>
        <v>0</v>
      </c>
      <c r="S236" s="108" t="str">
        <f t="shared" si="104"/>
        <v>INFN</v>
      </c>
      <c r="T236" s="108">
        <f t="shared" si="107"/>
        <v>0</v>
      </c>
      <c r="U236" s="106">
        <f t="shared" si="107"/>
        <v>0</v>
      </c>
      <c r="V236" s="106">
        <f t="shared" si="107"/>
        <v>0</v>
      </c>
      <c r="W236" s="106">
        <f t="shared" si="107"/>
        <v>0</v>
      </c>
      <c r="X236" s="106">
        <f t="shared" si="107"/>
        <v>0</v>
      </c>
      <c r="Y236" s="108">
        <f t="shared" si="107"/>
        <v>0</v>
      </c>
      <c r="Z236" s="108">
        <f t="shared" si="107"/>
        <v>0</v>
      </c>
      <c r="AA236" s="106">
        <f t="shared" si="107"/>
        <v>0</v>
      </c>
      <c r="AB236" s="108">
        <f t="shared" si="107"/>
        <v>0</v>
      </c>
      <c r="AC236" s="106">
        <f t="shared" si="107"/>
        <v>0</v>
      </c>
      <c r="AD236" s="106">
        <f t="shared" si="107"/>
        <v>0</v>
      </c>
    </row>
    <row r="237" spans="1:30" ht="12.75">
      <c r="A237" s="4">
        <v>234</v>
      </c>
      <c r="B237" s="114">
        <v>4</v>
      </c>
      <c r="C237" s="115" t="s">
        <v>105</v>
      </c>
      <c r="D237" s="115">
        <v>3</v>
      </c>
      <c r="E237" s="124" t="s">
        <v>111</v>
      </c>
      <c r="F237" s="142" t="str">
        <f t="shared" si="101"/>
        <v>Dwg</v>
      </c>
      <c r="G237" s="116" t="str">
        <f t="shared" si="105"/>
        <v>PF</v>
      </c>
      <c r="H237" s="125" t="str">
        <f t="shared" si="103"/>
        <v>Mid Tray Assy Face Sheet Top</v>
      </c>
      <c r="I237" s="114">
        <f t="shared" si="106"/>
        <v>4</v>
      </c>
      <c r="J237" s="106" t="str">
        <f t="shared" si="106"/>
        <v>Signed Off</v>
      </c>
      <c r="K237" s="160">
        <f t="shared" si="106"/>
        <v>38020</v>
      </c>
      <c r="L237" s="160">
        <f t="shared" si="106"/>
        <v>0</v>
      </c>
      <c r="M237" s="160">
        <f t="shared" si="106"/>
        <v>0</v>
      </c>
      <c r="N237" s="107">
        <f t="shared" si="106"/>
        <v>0</v>
      </c>
      <c r="O237" s="106">
        <f t="shared" si="106"/>
        <v>0</v>
      </c>
      <c r="P237" s="108">
        <f t="shared" si="106"/>
        <v>0</v>
      </c>
      <c r="Q237" s="108">
        <f t="shared" si="106"/>
        <v>0</v>
      </c>
      <c r="R237" s="108">
        <f t="shared" si="106"/>
        <v>0</v>
      </c>
      <c r="S237" s="108" t="str">
        <f t="shared" si="104"/>
        <v>INFN</v>
      </c>
      <c r="T237" s="108">
        <f t="shared" si="107"/>
        <v>0</v>
      </c>
      <c r="U237" s="106">
        <f t="shared" si="107"/>
        <v>0</v>
      </c>
      <c r="V237" s="106">
        <f t="shared" si="107"/>
        <v>0</v>
      </c>
      <c r="W237" s="106">
        <f t="shared" si="107"/>
        <v>0</v>
      </c>
      <c r="X237" s="106">
        <f t="shared" si="107"/>
        <v>0</v>
      </c>
      <c r="Y237" s="108">
        <f t="shared" si="107"/>
        <v>0</v>
      </c>
      <c r="Z237" s="108">
        <f t="shared" si="107"/>
        <v>0</v>
      </c>
      <c r="AA237" s="106">
        <f t="shared" si="107"/>
        <v>0</v>
      </c>
      <c r="AB237" s="108">
        <f t="shared" si="107"/>
        <v>0</v>
      </c>
      <c r="AC237" s="106">
        <f t="shared" si="107"/>
        <v>0</v>
      </c>
      <c r="AD237" s="106">
        <f t="shared" si="107"/>
        <v>0</v>
      </c>
    </row>
    <row r="238" spans="1:30" ht="12.75">
      <c r="A238" s="221">
        <v>235</v>
      </c>
      <c r="B238" s="114">
        <v>4</v>
      </c>
      <c r="C238" s="115" t="s">
        <v>105</v>
      </c>
      <c r="D238" s="115">
        <v>4</v>
      </c>
      <c r="E238" s="124" t="s">
        <v>640</v>
      </c>
      <c r="F238" s="142" t="str">
        <f t="shared" si="101"/>
        <v>Dwg</v>
      </c>
      <c r="G238" s="116" t="e">
        <f t="shared" si="105"/>
        <v>#N/A</v>
      </c>
      <c r="H238" s="125" t="e">
        <f t="shared" si="103"/>
        <v>#N/A</v>
      </c>
      <c r="I238" s="114" t="e">
        <f t="shared" si="106"/>
        <v>#N/A</v>
      </c>
      <c r="J238" s="106" t="e">
        <f t="shared" si="106"/>
        <v>#N/A</v>
      </c>
      <c r="K238" s="160" t="e">
        <f t="shared" si="106"/>
        <v>#N/A</v>
      </c>
      <c r="L238" s="160" t="e">
        <f t="shared" si="106"/>
        <v>#N/A</v>
      </c>
      <c r="M238" s="160" t="e">
        <f t="shared" si="106"/>
        <v>#N/A</v>
      </c>
      <c r="N238" s="107" t="e">
        <f t="shared" si="106"/>
        <v>#N/A</v>
      </c>
      <c r="O238" s="106" t="e">
        <f t="shared" si="106"/>
        <v>#N/A</v>
      </c>
      <c r="P238" s="108" t="e">
        <f t="shared" si="106"/>
        <v>#N/A</v>
      </c>
      <c r="Q238" s="108" t="e">
        <f t="shared" si="106"/>
        <v>#N/A</v>
      </c>
      <c r="R238" s="108" t="e">
        <f t="shared" si="106"/>
        <v>#N/A</v>
      </c>
      <c r="S238" s="108" t="e">
        <f t="shared" si="104"/>
        <v>#N/A</v>
      </c>
      <c r="T238" s="108" t="e">
        <f t="shared" si="107"/>
        <v>#N/A</v>
      </c>
      <c r="U238" s="106" t="e">
        <f t="shared" si="107"/>
        <v>#N/A</v>
      </c>
      <c r="V238" s="106" t="e">
        <f t="shared" si="107"/>
        <v>#N/A</v>
      </c>
      <c r="W238" s="106" t="e">
        <f t="shared" si="107"/>
        <v>#N/A</v>
      </c>
      <c r="X238" s="106" t="e">
        <f t="shared" si="107"/>
        <v>#N/A</v>
      </c>
      <c r="Y238" s="108" t="e">
        <f t="shared" si="107"/>
        <v>#N/A</v>
      </c>
      <c r="Z238" s="108" t="e">
        <f t="shared" si="107"/>
        <v>#N/A</v>
      </c>
      <c r="AA238" s="106" t="e">
        <f t="shared" si="107"/>
        <v>#N/A</v>
      </c>
      <c r="AB238" s="108" t="e">
        <f t="shared" si="107"/>
        <v>#N/A</v>
      </c>
      <c r="AC238" s="106" t="e">
        <f t="shared" si="107"/>
        <v>#N/A</v>
      </c>
      <c r="AD238" s="106" t="e">
        <f t="shared" si="107"/>
        <v>#N/A</v>
      </c>
    </row>
    <row r="239" spans="1:30" ht="12.75">
      <c r="A239" s="4">
        <v>236</v>
      </c>
      <c r="B239" s="114">
        <v>4</v>
      </c>
      <c r="C239" s="115" t="s">
        <v>105</v>
      </c>
      <c r="D239" s="115">
        <v>5</v>
      </c>
      <c r="E239" s="124" t="s">
        <v>2</v>
      </c>
      <c r="F239" s="142" t="str">
        <f t="shared" si="101"/>
        <v>Dwg</v>
      </c>
      <c r="G239" s="116" t="str">
        <f t="shared" si="105"/>
        <v>PF</v>
      </c>
      <c r="H239" s="125" t="str">
        <f t="shared" si="103"/>
        <v>3% Converter</v>
      </c>
      <c r="I239" s="114">
        <f aca="true" t="shared" si="108" ref="I239:R248">VLOOKUP($E239,PartsList,I$4,FALSE)</f>
        <v>3</v>
      </c>
      <c r="J239" s="106" t="str">
        <f t="shared" si="108"/>
        <v>Signed Off</v>
      </c>
      <c r="K239" s="160">
        <f t="shared" si="108"/>
        <v>38026</v>
      </c>
      <c r="L239" s="160" t="str">
        <f t="shared" si="108"/>
        <v>Auth for Flight Prod</v>
      </c>
      <c r="M239" s="160">
        <f t="shared" si="108"/>
        <v>38114</v>
      </c>
      <c r="N239" s="107">
        <f t="shared" si="108"/>
        <v>0</v>
      </c>
      <c r="O239" s="106">
        <f t="shared" si="108"/>
        <v>0</v>
      </c>
      <c r="P239" s="108">
        <f t="shared" si="108"/>
        <v>0</v>
      </c>
      <c r="Q239" s="108">
        <f t="shared" si="108"/>
        <v>0</v>
      </c>
      <c r="R239" s="108">
        <f t="shared" si="108"/>
        <v>0</v>
      </c>
      <c r="S239" s="108" t="str">
        <f t="shared" si="104"/>
        <v>?</v>
      </c>
      <c r="T239" s="108">
        <f aca="true" t="shared" si="109" ref="T239:AD248">VLOOKUP($E239,PartsList,T$4,FALSE)</f>
        <v>0</v>
      </c>
      <c r="U239" s="106">
        <f t="shared" si="109"/>
        <v>0</v>
      </c>
      <c r="V239" s="106">
        <f t="shared" si="109"/>
        <v>0</v>
      </c>
      <c r="W239" s="106">
        <f t="shared" si="109"/>
        <v>0</v>
      </c>
      <c r="X239" s="106">
        <f t="shared" si="109"/>
        <v>0</v>
      </c>
      <c r="Y239" s="108">
        <f t="shared" si="109"/>
        <v>0</v>
      </c>
      <c r="Z239" s="108">
        <f t="shared" si="109"/>
        <v>0</v>
      </c>
      <c r="AA239" s="106">
        <f t="shared" si="109"/>
        <v>0</v>
      </c>
      <c r="AB239" s="108">
        <f t="shared" si="109"/>
        <v>0</v>
      </c>
      <c r="AC239" s="106">
        <f t="shared" si="109"/>
        <v>0</v>
      </c>
      <c r="AD239" s="106">
        <f t="shared" si="109"/>
        <v>0</v>
      </c>
    </row>
    <row r="240" spans="1:30" ht="25.5">
      <c r="A240" s="221">
        <v>237</v>
      </c>
      <c r="B240" s="114">
        <v>3</v>
      </c>
      <c r="C240" s="115" t="s">
        <v>105</v>
      </c>
      <c r="D240" s="115">
        <v>6</v>
      </c>
      <c r="E240" s="124" t="s">
        <v>59</v>
      </c>
      <c r="F240" s="142" t="str">
        <f t="shared" si="101"/>
        <v>Dwg</v>
      </c>
      <c r="G240" s="116" t="str">
        <f t="shared" si="105"/>
        <v>PF</v>
      </c>
      <c r="H240" s="125" t="str">
        <f t="shared" si="103"/>
        <v>Bias Circuit Assembly</v>
      </c>
      <c r="I240" s="114">
        <f t="shared" si="108"/>
        <v>8</v>
      </c>
      <c r="J240" s="106" t="str">
        <f t="shared" si="108"/>
        <v>Signed-Off</v>
      </c>
      <c r="K240" s="160">
        <f t="shared" si="108"/>
        <v>38083</v>
      </c>
      <c r="L240" s="160" t="str">
        <f t="shared" si="108"/>
        <v>Auth for Flight Prod</v>
      </c>
      <c r="M240" s="160">
        <f t="shared" si="108"/>
        <v>38114</v>
      </c>
      <c r="N240" s="107">
        <f t="shared" si="108"/>
        <v>0</v>
      </c>
      <c r="O240" s="106" t="str">
        <f t="shared" si="108"/>
        <v>Yes</v>
      </c>
      <c r="P240" s="108">
        <f t="shared" si="108"/>
        <v>0</v>
      </c>
      <c r="Q240" s="108">
        <f t="shared" si="108"/>
        <v>0</v>
      </c>
      <c r="R240" s="108">
        <f t="shared" si="108"/>
        <v>0</v>
      </c>
      <c r="S240" s="108">
        <f t="shared" si="104"/>
        <v>0</v>
      </c>
      <c r="T240" s="108">
        <f t="shared" si="109"/>
        <v>38076</v>
      </c>
      <c r="U240" s="106">
        <f t="shared" si="109"/>
        <v>48422</v>
      </c>
      <c r="V240" s="106" t="str">
        <f t="shared" si="109"/>
        <v>800 &amp; 50</v>
      </c>
      <c r="W240" s="106">
        <f t="shared" si="109"/>
        <v>648</v>
      </c>
      <c r="X240" s="106">
        <f t="shared" si="109"/>
        <v>0.24</v>
      </c>
      <c r="Y240" s="108" t="str">
        <f t="shared" si="109"/>
        <v>3/26/04 (42) </v>
      </c>
      <c r="Z240" s="108">
        <f t="shared" si="109"/>
        <v>38072</v>
      </c>
      <c r="AA240" s="106">
        <f t="shared" si="109"/>
        <v>66503</v>
      </c>
      <c r="AB240" s="108" t="str">
        <f t="shared" si="109"/>
        <v>TBD</v>
      </c>
      <c r="AC240" s="106">
        <f t="shared" si="109"/>
        <v>0</v>
      </c>
      <c r="AD240" s="106">
        <f t="shared" si="109"/>
        <v>0</v>
      </c>
    </row>
    <row r="241" spans="1:30" ht="12.75">
      <c r="A241" s="4">
        <v>238</v>
      </c>
      <c r="B241" s="114">
        <v>4</v>
      </c>
      <c r="C241" s="115" t="s">
        <v>105</v>
      </c>
      <c r="D241" s="115">
        <v>7</v>
      </c>
      <c r="E241" s="124" t="s">
        <v>112</v>
      </c>
      <c r="F241" s="142" t="str">
        <f t="shared" si="101"/>
        <v>Dwg</v>
      </c>
      <c r="G241" s="116" t="str">
        <f t="shared" si="105"/>
        <v>PF</v>
      </c>
      <c r="H241" s="125" t="str">
        <f t="shared" si="103"/>
        <v>Mid Tray Assy Face Sheet Bottom</v>
      </c>
      <c r="I241" s="114">
        <f t="shared" si="108"/>
        <v>3</v>
      </c>
      <c r="J241" s="106" t="str">
        <f t="shared" si="108"/>
        <v>Signed Off</v>
      </c>
      <c r="K241" s="160">
        <f t="shared" si="108"/>
        <v>38012</v>
      </c>
      <c r="L241" s="160">
        <f t="shared" si="108"/>
        <v>0</v>
      </c>
      <c r="M241" s="160">
        <f t="shared" si="108"/>
        <v>0</v>
      </c>
      <c r="N241" s="107">
        <f t="shared" si="108"/>
        <v>0</v>
      </c>
      <c r="O241" s="106">
        <f t="shared" si="108"/>
        <v>0</v>
      </c>
      <c r="P241" s="108">
        <f t="shared" si="108"/>
        <v>0</v>
      </c>
      <c r="Q241" s="108">
        <f t="shared" si="108"/>
        <v>0</v>
      </c>
      <c r="R241" s="108">
        <f t="shared" si="108"/>
        <v>0</v>
      </c>
      <c r="S241" s="108" t="str">
        <f t="shared" si="104"/>
        <v>INFN</v>
      </c>
      <c r="T241" s="108">
        <f t="shared" si="109"/>
        <v>0</v>
      </c>
      <c r="U241" s="106">
        <f t="shared" si="109"/>
        <v>0</v>
      </c>
      <c r="V241" s="106">
        <f t="shared" si="109"/>
        <v>0</v>
      </c>
      <c r="W241" s="106">
        <f t="shared" si="109"/>
        <v>0</v>
      </c>
      <c r="X241" s="106">
        <f t="shared" si="109"/>
        <v>0</v>
      </c>
      <c r="Y241" s="108">
        <f t="shared" si="109"/>
        <v>0</v>
      </c>
      <c r="Z241" s="108">
        <f t="shared" si="109"/>
        <v>0</v>
      </c>
      <c r="AA241" s="106">
        <f t="shared" si="109"/>
        <v>0</v>
      </c>
      <c r="AB241" s="108">
        <f t="shared" si="109"/>
        <v>0</v>
      </c>
      <c r="AC241" s="106">
        <f t="shared" si="109"/>
        <v>0</v>
      </c>
      <c r="AD241" s="106">
        <f t="shared" si="109"/>
        <v>0</v>
      </c>
    </row>
    <row r="242" spans="1:30" ht="12.75">
      <c r="A242" s="221">
        <v>239</v>
      </c>
      <c r="B242" s="114">
        <v>4</v>
      </c>
      <c r="C242" s="115" t="s">
        <v>105</v>
      </c>
      <c r="D242" s="115">
        <v>8</v>
      </c>
      <c r="E242" s="124" t="s">
        <v>219</v>
      </c>
      <c r="F242" s="142" t="str">
        <f aca="true" t="shared" si="110" ref="F242:F248">HYPERLINK("http://www-glast.slac.stanford.edu/documents/cyberdoc.asp?lat_search="&amp;RIGHT(E242,5)&amp;"&amp;frames=y","Dwg")</f>
        <v>Dwg</v>
      </c>
      <c r="G242" s="116" t="str">
        <f t="shared" si="105"/>
        <v>MT</v>
      </c>
      <c r="H242" s="125" t="str">
        <f t="shared" si="103"/>
        <v>Film Adhesive (core to face sheet)</v>
      </c>
      <c r="I242" s="114">
        <f t="shared" si="108"/>
        <v>0</v>
      </c>
      <c r="J242" s="106" t="str">
        <f t="shared" si="108"/>
        <v>GSFC Approved</v>
      </c>
      <c r="K242" s="160">
        <f t="shared" si="108"/>
        <v>0</v>
      </c>
      <c r="L242" s="160" t="str">
        <f t="shared" si="108"/>
        <v>OK to Procure Mat'l</v>
      </c>
      <c r="M242" s="160">
        <f t="shared" si="108"/>
        <v>0</v>
      </c>
      <c r="N242" s="107">
        <f t="shared" si="108"/>
        <v>0</v>
      </c>
      <c r="O242" s="106">
        <f t="shared" si="108"/>
        <v>0</v>
      </c>
      <c r="P242" s="108">
        <f t="shared" si="108"/>
        <v>0</v>
      </c>
      <c r="Q242" s="108">
        <f t="shared" si="108"/>
        <v>0</v>
      </c>
      <c r="R242" s="108">
        <f t="shared" si="108"/>
        <v>0</v>
      </c>
      <c r="S242" s="108">
        <f t="shared" si="104"/>
        <v>0</v>
      </c>
      <c r="T242" s="108">
        <f t="shared" si="109"/>
        <v>0</v>
      </c>
      <c r="U242" s="106">
        <f t="shared" si="109"/>
        <v>0</v>
      </c>
      <c r="V242" s="106">
        <f t="shared" si="109"/>
        <v>0</v>
      </c>
      <c r="W242" s="106">
        <f t="shared" si="109"/>
        <v>0</v>
      </c>
      <c r="X242" s="106">
        <f t="shared" si="109"/>
        <v>0</v>
      </c>
      <c r="Y242" s="108">
        <f t="shared" si="109"/>
        <v>0</v>
      </c>
      <c r="Z242" s="108">
        <f t="shared" si="109"/>
        <v>0</v>
      </c>
      <c r="AA242" s="106">
        <f t="shared" si="109"/>
        <v>0</v>
      </c>
      <c r="AB242" s="108">
        <f t="shared" si="109"/>
        <v>0</v>
      </c>
      <c r="AC242" s="106">
        <f t="shared" si="109"/>
        <v>0</v>
      </c>
      <c r="AD242" s="106">
        <f t="shared" si="109"/>
        <v>0</v>
      </c>
    </row>
    <row r="243" spans="1:30" ht="12.75">
      <c r="A243" s="4">
        <v>240</v>
      </c>
      <c r="B243" s="114">
        <v>4</v>
      </c>
      <c r="C243" s="115" t="s">
        <v>105</v>
      </c>
      <c r="D243" s="115">
        <v>9</v>
      </c>
      <c r="E243" s="124" t="s">
        <v>226</v>
      </c>
      <c r="F243" s="142" t="str">
        <f t="shared" si="110"/>
        <v>Dwg</v>
      </c>
      <c r="G243" s="116" t="str">
        <f t="shared" si="105"/>
        <v>MT</v>
      </c>
      <c r="H243" s="125" t="str">
        <f t="shared" si="103"/>
        <v>Structural Adhesive</v>
      </c>
      <c r="I243" s="114">
        <f t="shared" si="108"/>
        <v>0</v>
      </c>
      <c r="J243" s="106" t="str">
        <f t="shared" si="108"/>
        <v>GSFC Approved</v>
      </c>
      <c r="K243" s="160">
        <f t="shared" si="108"/>
        <v>0</v>
      </c>
      <c r="L243" s="160" t="str">
        <f t="shared" si="108"/>
        <v>OK to Procure Mat'l</v>
      </c>
      <c r="M243" s="160">
        <f t="shared" si="108"/>
        <v>0</v>
      </c>
      <c r="N243" s="107">
        <f t="shared" si="108"/>
        <v>0</v>
      </c>
      <c r="O243" s="106">
        <f t="shared" si="108"/>
        <v>0</v>
      </c>
      <c r="P243" s="108">
        <f t="shared" si="108"/>
        <v>0</v>
      </c>
      <c r="Q243" s="108">
        <f t="shared" si="108"/>
        <v>0</v>
      </c>
      <c r="R243" s="108">
        <f t="shared" si="108"/>
        <v>0</v>
      </c>
      <c r="S243" s="108">
        <f t="shared" si="104"/>
        <v>0</v>
      </c>
      <c r="T243" s="108">
        <f t="shared" si="109"/>
        <v>0</v>
      </c>
      <c r="U243" s="106">
        <f t="shared" si="109"/>
        <v>0</v>
      </c>
      <c r="V243" s="106">
        <f t="shared" si="109"/>
        <v>0</v>
      </c>
      <c r="W243" s="106">
        <f t="shared" si="109"/>
        <v>0</v>
      </c>
      <c r="X243" s="106">
        <f t="shared" si="109"/>
        <v>0</v>
      </c>
      <c r="Y243" s="108">
        <f t="shared" si="109"/>
        <v>0</v>
      </c>
      <c r="Z243" s="108">
        <f t="shared" si="109"/>
        <v>0</v>
      </c>
      <c r="AA243" s="106">
        <f t="shared" si="109"/>
        <v>0</v>
      </c>
      <c r="AB243" s="108">
        <f t="shared" si="109"/>
        <v>0</v>
      </c>
      <c r="AC243" s="106">
        <f t="shared" si="109"/>
        <v>0</v>
      </c>
      <c r="AD243" s="106">
        <f t="shared" si="109"/>
        <v>0</v>
      </c>
    </row>
    <row r="244" spans="1:30" ht="12.75">
      <c r="A244" s="221">
        <v>241</v>
      </c>
      <c r="B244" s="114">
        <v>4</v>
      </c>
      <c r="C244" s="115" t="s">
        <v>105</v>
      </c>
      <c r="D244" s="115">
        <v>10</v>
      </c>
      <c r="E244" s="124" t="s">
        <v>279</v>
      </c>
      <c r="F244" s="142" t="str">
        <f t="shared" si="110"/>
        <v>Dwg</v>
      </c>
      <c r="G244" s="116" t="str">
        <f t="shared" si="105"/>
        <v>MT</v>
      </c>
      <c r="H244" s="125" t="str">
        <f t="shared" si="103"/>
        <v>Epoxy Ink White</v>
      </c>
      <c r="I244" s="114">
        <f t="shared" si="108"/>
        <v>0</v>
      </c>
      <c r="J244" s="106" t="str">
        <f t="shared" si="108"/>
        <v>GSFC Pending</v>
      </c>
      <c r="K244" s="160">
        <f t="shared" si="108"/>
        <v>0</v>
      </c>
      <c r="L244" s="160">
        <f t="shared" si="108"/>
        <v>0</v>
      </c>
      <c r="M244" s="160">
        <f t="shared" si="108"/>
        <v>0</v>
      </c>
      <c r="N244" s="107">
        <f t="shared" si="108"/>
        <v>0</v>
      </c>
      <c r="O244" s="106">
        <f t="shared" si="108"/>
        <v>0</v>
      </c>
      <c r="P244" s="108">
        <f t="shared" si="108"/>
        <v>0</v>
      </c>
      <c r="Q244" s="108">
        <f t="shared" si="108"/>
        <v>0</v>
      </c>
      <c r="R244" s="108">
        <f t="shared" si="108"/>
        <v>0</v>
      </c>
      <c r="S244" s="108">
        <f t="shared" si="104"/>
        <v>0</v>
      </c>
      <c r="T244" s="108">
        <f t="shared" si="109"/>
        <v>0</v>
      </c>
      <c r="U244" s="106">
        <f t="shared" si="109"/>
        <v>0</v>
      </c>
      <c r="V244" s="106">
        <f t="shared" si="109"/>
        <v>0</v>
      </c>
      <c r="W244" s="106">
        <f t="shared" si="109"/>
        <v>0</v>
      </c>
      <c r="X244" s="106">
        <f t="shared" si="109"/>
        <v>0</v>
      </c>
      <c r="Y244" s="108">
        <f t="shared" si="109"/>
        <v>0</v>
      </c>
      <c r="Z244" s="108">
        <f t="shared" si="109"/>
        <v>0</v>
      </c>
      <c r="AA244" s="106">
        <f t="shared" si="109"/>
        <v>0</v>
      </c>
      <c r="AB244" s="108">
        <f t="shared" si="109"/>
        <v>0</v>
      </c>
      <c r="AC244" s="106">
        <f t="shared" si="109"/>
        <v>0</v>
      </c>
      <c r="AD244" s="106">
        <f t="shared" si="109"/>
        <v>0</v>
      </c>
    </row>
    <row r="245" spans="1:30" ht="12.75">
      <c r="A245" s="4">
        <v>242</v>
      </c>
      <c r="B245" s="114">
        <v>4</v>
      </c>
      <c r="C245" s="115" t="s">
        <v>105</v>
      </c>
      <c r="D245" s="115">
        <v>11</v>
      </c>
      <c r="E245" s="124" t="s">
        <v>253</v>
      </c>
      <c r="F245" s="142" t="str">
        <f t="shared" si="110"/>
        <v>Dwg</v>
      </c>
      <c r="G245" s="116" t="str">
        <f t="shared" si="105"/>
        <v>MT</v>
      </c>
      <c r="H245" s="125" t="str">
        <f t="shared" si="103"/>
        <v>Structural Adhesive</v>
      </c>
      <c r="I245" s="114">
        <f t="shared" si="108"/>
        <v>0</v>
      </c>
      <c r="J245" s="106" t="str">
        <f t="shared" si="108"/>
        <v>GSFC Approved</v>
      </c>
      <c r="K245" s="160">
        <f t="shared" si="108"/>
        <v>0</v>
      </c>
      <c r="L245" s="160" t="str">
        <f t="shared" si="108"/>
        <v>OK to Procure Mat'l</v>
      </c>
      <c r="M245" s="160">
        <f t="shared" si="108"/>
        <v>38110</v>
      </c>
      <c r="N245" s="107">
        <f t="shared" si="108"/>
        <v>0</v>
      </c>
      <c r="O245" s="106">
        <f t="shared" si="108"/>
        <v>0</v>
      </c>
      <c r="P245" s="108">
        <f t="shared" si="108"/>
        <v>0</v>
      </c>
      <c r="Q245" s="108">
        <f t="shared" si="108"/>
        <v>0</v>
      </c>
      <c r="R245" s="108">
        <f t="shared" si="108"/>
        <v>0</v>
      </c>
      <c r="S245" s="108" t="str">
        <f t="shared" si="104"/>
        <v>INFN/Plyform</v>
      </c>
      <c r="T245" s="108">
        <f t="shared" si="109"/>
        <v>0</v>
      </c>
      <c r="U245" s="106">
        <f t="shared" si="109"/>
        <v>0</v>
      </c>
      <c r="V245" s="106">
        <f t="shared" si="109"/>
        <v>0</v>
      </c>
      <c r="W245" s="106">
        <f t="shared" si="109"/>
        <v>0</v>
      </c>
      <c r="X245" s="106">
        <f t="shared" si="109"/>
        <v>0</v>
      </c>
      <c r="Y245" s="108">
        <f t="shared" si="109"/>
        <v>0</v>
      </c>
      <c r="Z245" s="108">
        <f t="shared" si="109"/>
        <v>0</v>
      </c>
      <c r="AA245" s="106">
        <f t="shared" si="109"/>
        <v>0</v>
      </c>
      <c r="AB245" s="108">
        <f t="shared" si="109"/>
        <v>0</v>
      </c>
      <c r="AC245" s="106">
        <f t="shared" si="109"/>
        <v>0</v>
      </c>
      <c r="AD245" s="106">
        <f t="shared" si="109"/>
        <v>0</v>
      </c>
    </row>
    <row r="246" spans="1:30" ht="12.75">
      <c r="A246" s="221">
        <v>243</v>
      </c>
      <c r="B246" s="114">
        <v>4</v>
      </c>
      <c r="C246" s="115" t="s">
        <v>105</v>
      </c>
      <c r="D246" s="115">
        <v>12</v>
      </c>
      <c r="E246" s="124" t="s">
        <v>241</v>
      </c>
      <c r="F246" s="142" t="str">
        <f t="shared" si="110"/>
        <v>Dwg</v>
      </c>
      <c r="G246" s="116" t="str">
        <f t="shared" si="105"/>
        <v>MT</v>
      </c>
      <c r="H246" s="125" t="str">
        <f t="shared" si="103"/>
        <v>Black Polyurethane Paint</v>
      </c>
      <c r="I246" s="114">
        <f t="shared" si="108"/>
        <v>0</v>
      </c>
      <c r="J246" s="106" t="str">
        <f t="shared" si="108"/>
        <v>GSFC Approved</v>
      </c>
      <c r="K246" s="160">
        <f t="shared" si="108"/>
        <v>0</v>
      </c>
      <c r="L246" s="160" t="str">
        <f t="shared" si="108"/>
        <v>OK to Procure Mat'l</v>
      </c>
      <c r="M246" s="160">
        <f t="shared" si="108"/>
        <v>0</v>
      </c>
      <c r="N246" s="107">
        <f t="shared" si="108"/>
        <v>0</v>
      </c>
      <c r="O246" s="106">
        <f t="shared" si="108"/>
        <v>0</v>
      </c>
      <c r="P246" s="108">
        <f t="shared" si="108"/>
        <v>0</v>
      </c>
      <c r="Q246" s="108">
        <f t="shared" si="108"/>
        <v>0</v>
      </c>
      <c r="R246" s="108">
        <f t="shared" si="108"/>
        <v>0</v>
      </c>
      <c r="S246" s="108" t="str">
        <f t="shared" si="104"/>
        <v>SLAC</v>
      </c>
      <c r="T246" s="108">
        <f t="shared" si="109"/>
        <v>38062</v>
      </c>
      <c r="U246" s="106">
        <f t="shared" si="109"/>
        <v>45276</v>
      </c>
      <c r="V246" s="106" t="str">
        <f t="shared" si="109"/>
        <v>8 Pints</v>
      </c>
      <c r="W246" s="106" t="str">
        <f t="shared" si="109"/>
        <v>N/A</v>
      </c>
      <c r="X246" s="106" t="str">
        <f t="shared" si="109"/>
        <v>N/A</v>
      </c>
      <c r="Y246" s="108" t="str">
        <f t="shared" si="109"/>
        <v>Drop Ship</v>
      </c>
      <c r="Z246" s="108">
        <f t="shared" si="109"/>
        <v>37914</v>
      </c>
      <c r="AA246" s="106" t="str">
        <f t="shared" si="109"/>
        <v>N/A</v>
      </c>
      <c r="AB246" s="108">
        <f t="shared" si="109"/>
        <v>0</v>
      </c>
      <c r="AC246" s="106">
        <f t="shared" si="109"/>
        <v>0</v>
      </c>
      <c r="AD246" s="106">
        <f t="shared" si="109"/>
        <v>0</v>
      </c>
    </row>
    <row r="247" spans="1:30" ht="12.75">
      <c r="A247" s="4">
        <v>244</v>
      </c>
      <c r="B247" s="114">
        <v>4</v>
      </c>
      <c r="C247" s="115" t="s">
        <v>105</v>
      </c>
      <c r="D247" s="115">
        <v>13</v>
      </c>
      <c r="E247" s="124" t="s">
        <v>250</v>
      </c>
      <c r="F247" s="142" t="str">
        <f t="shared" si="110"/>
        <v>Dwg</v>
      </c>
      <c r="G247" s="116" t="str">
        <f t="shared" si="105"/>
        <v>MT</v>
      </c>
      <c r="H247" s="125" t="str">
        <f t="shared" si="103"/>
        <v>Primer for Z 306 Paint</v>
      </c>
      <c r="I247" s="114">
        <f t="shared" si="108"/>
        <v>0</v>
      </c>
      <c r="J247" s="106" t="str">
        <f t="shared" si="108"/>
        <v>GSFC Approved</v>
      </c>
      <c r="K247" s="160">
        <f t="shared" si="108"/>
        <v>0</v>
      </c>
      <c r="L247" s="160" t="str">
        <f t="shared" si="108"/>
        <v>OK to Procure Mat'l</v>
      </c>
      <c r="M247" s="160">
        <f t="shared" si="108"/>
        <v>0</v>
      </c>
      <c r="N247" s="107">
        <f t="shared" si="108"/>
        <v>0</v>
      </c>
      <c r="O247" s="106">
        <f t="shared" si="108"/>
        <v>0</v>
      </c>
      <c r="P247" s="108">
        <f t="shared" si="108"/>
        <v>0</v>
      </c>
      <c r="Q247" s="108">
        <f t="shared" si="108"/>
        <v>0</v>
      </c>
      <c r="R247" s="108">
        <f t="shared" si="108"/>
        <v>0</v>
      </c>
      <c r="S247" s="108" t="str">
        <f t="shared" si="104"/>
        <v>SLAC</v>
      </c>
      <c r="T247" s="108">
        <f t="shared" si="109"/>
        <v>38062</v>
      </c>
      <c r="U247" s="106">
        <f t="shared" si="109"/>
        <v>45276</v>
      </c>
      <c r="V247" s="106" t="str">
        <f t="shared" si="109"/>
        <v>8 Pints</v>
      </c>
      <c r="W247" s="106" t="str">
        <f t="shared" si="109"/>
        <v>N/A</v>
      </c>
      <c r="X247" s="106" t="str">
        <f t="shared" si="109"/>
        <v>N/A</v>
      </c>
      <c r="Y247" s="108" t="str">
        <f t="shared" si="109"/>
        <v>Drop Ship</v>
      </c>
      <c r="Z247" s="108">
        <f t="shared" si="109"/>
        <v>37914</v>
      </c>
      <c r="AA247" s="106" t="str">
        <f t="shared" si="109"/>
        <v>N/A</v>
      </c>
      <c r="AB247" s="108">
        <f t="shared" si="109"/>
        <v>0</v>
      </c>
      <c r="AC247" s="106">
        <f t="shared" si="109"/>
        <v>0</v>
      </c>
      <c r="AD247" s="106">
        <f t="shared" si="109"/>
        <v>0</v>
      </c>
    </row>
    <row r="248" spans="1:30" ht="12.75">
      <c r="A248" s="221">
        <v>245</v>
      </c>
      <c r="B248" s="114">
        <v>4</v>
      </c>
      <c r="C248" s="115" t="s">
        <v>105</v>
      </c>
      <c r="D248" s="115">
        <v>14</v>
      </c>
      <c r="E248" s="124" t="s">
        <v>242</v>
      </c>
      <c r="F248" s="142" t="str">
        <f t="shared" si="110"/>
        <v>Dwg</v>
      </c>
      <c r="G248" s="116" t="str">
        <f t="shared" si="105"/>
        <v>MT</v>
      </c>
      <c r="H248" s="125" t="str">
        <f t="shared" si="103"/>
        <v>Thinner for Z 306 Paint</v>
      </c>
      <c r="I248" s="114">
        <f t="shared" si="108"/>
        <v>0</v>
      </c>
      <c r="J248" s="106" t="str">
        <f t="shared" si="108"/>
        <v>GSFC Approved</v>
      </c>
      <c r="K248" s="160">
        <f t="shared" si="108"/>
        <v>0</v>
      </c>
      <c r="L248" s="160" t="str">
        <f t="shared" si="108"/>
        <v>OK to Procure Mat'l</v>
      </c>
      <c r="M248" s="160">
        <f t="shared" si="108"/>
        <v>0</v>
      </c>
      <c r="N248" s="107">
        <f t="shared" si="108"/>
        <v>0</v>
      </c>
      <c r="O248" s="106">
        <f t="shared" si="108"/>
        <v>0</v>
      </c>
      <c r="P248" s="108">
        <f t="shared" si="108"/>
        <v>0</v>
      </c>
      <c r="Q248" s="108">
        <f t="shared" si="108"/>
        <v>0</v>
      </c>
      <c r="R248" s="108">
        <f t="shared" si="108"/>
        <v>0</v>
      </c>
      <c r="S248" s="108" t="str">
        <f t="shared" si="104"/>
        <v>SLAC</v>
      </c>
      <c r="T248" s="108">
        <f t="shared" si="109"/>
        <v>38062</v>
      </c>
      <c r="U248" s="106">
        <f t="shared" si="109"/>
        <v>45276</v>
      </c>
      <c r="V248" s="106" t="str">
        <f t="shared" si="109"/>
        <v>4 Pints</v>
      </c>
      <c r="W248" s="106" t="str">
        <f t="shared" si="109"/>
        <v>N/A</v>
      </c>
      <c r="X248" s="106" t="str">
        <f t="shared" si="109"/>
        <v>N/A</v>
      </c>
      <c r="Y248" s="108" t="str">
        <f t="shared" si="109"/>
        <v>Drop Ship</v>
      </c>
      <c r="Z248" s="108">
        <f t="shared" si="109"/>
        <v>37914</v>
      </c>
      <c r="AA248" s="106" t="str">
        <f t="shared" si="109"/>
        <v>N/A</v>
      </c>
      <c r="AB248" s="108">
        <f t="shared" si="109"/>
        <v>0</v>
      </c>
      <c r="AC248" s="106">
        <f t="shared" si="109"/>
        <v>0</v>
      </c>
      <c r="AD248" s="106">
        <f t="shared" si="109"/>
        <v>0</v>
      </c>
    </row>
    <row r="249" spans="1:30" ht="12.75">
      <c r="A249" s="4">
        <v>246</v>
      </c>
      <c r="B249" s="114">
        <v>4</v>
      </c>
      <c r="C249" s="115" t="s">
        <v>105</v>
      </c>
      <c r="D249" s="115">
        <v>15</v>
      </c>
      <c r="E249" s="124" t="s">
        <v>110</v>
      </c>
      <c r="F249" s="142" t="str">
        <f>HYPERLINK("http://www-glast.slac.stanford.edu/documents/cyberdoc.asp?lat_search="&amp;RIGHT(E249,5)&amp;"&amp;frames=y","Dwg")</f>
        <v>Dwg</v>
      </c>
      <c r="G249" s="116" t="str">
        <f t="shared" si="105"/>
        <v>PF</v>
      </c>
      <c r="H249" s="125" t="str">
        <f t="shared" si="103"/>
        <v>Grounding Tube</v>
      </c>
      <c r="I249" s="114">
        <f aca="true" t="shared" si="111" ref="I249:R256">VLOOKUP($E249,PartsList,I$4,FALSE)</f>
        <v>2</v>
      </c>
      <c r="J249" s="106" t="str">
        <f t="shared" si="111"/>
        <v>Signed-Off</v>
      </c>
      <c r="K249" s="160">
        <f t="shared" si="111"/>
        <v>38062</v>
      </c>
      <c r="L249" s="160" t="str">
        <f t="shared" si="111"/>
        <v>Auth for Flight Prod</v>
      </c>
      <c r="M249" s="160">
        <f t="shared" si="111"/>
        <v>0</v>
      </c>
      <c r="N249" s="107">
        <f t="shared" si="111"/>
        <v>0</v>
      </c>
      <c r="O249" s="106" t="str">
        <f t="shared" si="111"/>
        <v>Yes</v>
      </c>
      <c r="P249" s="108">
        <f t="shared" si="111"/>
        <v>0</v>
      </c>
      <c r="Q249" s="108">
        <f t="shared" si="111"/>
        <v>0</v>
      </c>
      <c r="R249" s="108">
        <f t="shared" si="111"/>
        <v>0</v>
      </c>
      <c r="S249" s="108" t="str">
        <f t="shared" si="104"/>
        <v>INFN</v>
      </c>
      <c r="T249" s="108">
        <f aca="true" t="shared" si="112" ref="T249:AD258">VLOOKUP($E249,PartsList,T$4,FALSE)</f>
        <v>0</v>
      </c>
      <c r="U249" s="106">
        <f t="shared" si="112"/>
        <v>0</v>
      </c>
      <c r="V249" s="106">
        <f t="shared" si="112"/>
        <v>0</v>
      </c>
      <c r="W249" s="106">
        <f t="shared" si="112"/>
        <v>0</v>
      </c>
      <c r="X249" s="106">
        <f t="shared" si="112"/>
        <v>0</v>
      </c>
      <c r="Y249" s="108">
        <f t="shared" si="112"/>
        <v>0</v>
      </c>
      <c r="Z249" s="108">
        <f t="shared" si="112"/>
        <v>0</v>
      </c>
      <c r="AA249" s="106">
        <f t="shared" si="112"/>
        <v>0</v>
      </c>
      <c r="AB249" s="108">
        <f t="shared" si="112"/>
        <v>0</v>
      </c>
      <c r="AC249" s="106">
        <f t="shared" si="112"/>
        <v>0</v>
      </c>
      <c r="AD249" s="106">
        <f t="shared" si="112"/>
        <v>0</v>
      </c>
    </row>
    <row r="250" spans="1:30" ht="38.25">
      <c r="A250" s="221">
        <v>247</v>
      </c>
      <c r="B250" s="114">
        <v>4</v>
      </c>
      <c r="C250" s="115" t="s">
        <v>105</v>
      </c>
      <c r="D250" s="115">
        <v>16</v>
      </c>
      <c r="E250" s="124" t="s">
        <v>576</v>
      </c>
      <c r="F250" s="142" t="str">
        <f>HYPERLINK("http://www-glast.slac.stanford.edu/documents/cyberdoc.asp?lat_search="&amp;RIGHT(E250,5)&amp;"&amp;frames=y","Dwg")</f>
        <v>Dwg</v>
      </c>
      <c r="G250" s="116" t="str">
        <f t="shared" si="105"/>
        <v>MT</v>
      </c>
      <c r="H250" s="125" t="str">
        <f t="shared" si="103"/>
        <v>Conductive Silicone Adhesive </v>
      </c>
      <c r="I250" s="114">
        <f t="shared" si="111"/>
        <v>0</v>
      </c>
      <c r="J250" s="106" t="str">
        <f t="shared" si="111"/>
        <v>GSFC Approved</v>
      </c>
      <c r="K250" s="160">
        <f t="shared" si="111"/>
        <v>0</v>
      </c>
      <c r="L250" s="160" t="str">
        <f t="shared" si="111"/>
        <v>OK to Procure Mat'l</v>
      </c>
      <c r="M250" s="160">
        <f t="shared" si="111"/>
        <v>0</v>
      </c>
      <c r="N250" s="107">
        <f t="shared" si="111"/>
        <v>0</v>
      </c>
      <c r="O250" s="106">
        <f t="shared" si="111"/>
        <v>0</v>
      </c>
      <c r="P250" s="108">
        <f t="shared" si="111"/>
        <v>0</v>
      </c>
      <c r="Q250" s="108">
        <f t="shared" si="111"/>
        <v>0</v>
      </c>
      <c r="R250" s="108">
        <f t="shared" si="111"/>
        <v>0</v>
      </c>
      <c r="S250" s="108" t="str">
        <f t="shared" si="104"/>
        <v>SLAC</v>
      </c>
      <c r="T250" s="108">
        <f t="shared" si="112"/>
        <v>38062</v>
      </c>
      <c r="U250" s="106" t="str">
        <f t="shared" si="112"/>
        <v>42374 &amp; 44912</v>
      </c>
      <c r="V250" s="106" t="str">
        <f t="shared" si="112"/>
        <v>1ea. 500gm &amp; 2ea. 500gm</v>
      </c>
      <c r="W250" s="106" t="str">
        <f t="shared" si="112"/>
        <v>N/A</v>
      </c>
      <c r="X250" s="106" t="str">
        <f t="shared" si="112"/>
        <v>N/A</v>
      </c>
      <c r="Y250" s="108">
        <f t="shared" si="112"/>
        <v>37788</v>
      </c>
      <c r="Z250" s="108">
        <f t="shared" si="112"/>
        <v>0</v>
      </c>
      <c r="AA250" s="106">
        <f t="shared" si="112"/>
        <v>0</v>
      </c>
      <c r="AB250" s="108">
        <f t="shared" si="112"/>
        <v>0</v>
      </c>
      <c r="AC250" s="106">
        <f t="shared" si="112"/>
        <v>0</v>
      </c>
      <c r="AD250" s="106">
        <f t="shared" si="112"/>
        <v>0</v>
      </c>
    </row>
    <row r="251" spans="1:30" ht="25.5">
      <c r="A251" s="4">
        <v>248</v>
      </c>
      <c r="B251" s="111">
        <v>3</v>
      </c>
      <c r="C251" s="112" t="s">
        <v>131</v>
      </c>
      <c r="D251" s="112">
        <v>2</v>
      </c>
      <c r="E251" s="123" t="s">
        <v>9</v>
      </c>
      <c r="F251" s="141" t="str">
        <f>HYPERLINK("http://www-glast.slac.stanford.edu/documents/cyberdoc.asp?lat_search="&amp;RIGHT(E251,5)&amp;"&amp;frames=y","Dwg")</f>
        <v>Dwg</v>
      </c>
      <c r="G251" s="113" t="str">
        <f t="shared" si="105"/>
        <v>SA</v>
      </c>
      <c r="H251" s="123" t="str">
        <f t="shared" si="103"/>
        <v>Ladder Assembly</v>
      </c>
      <c r="I251" s="111">
        <f t="shared" si="111"/>
        <v>2</v>
      </c>
      <c r="J251" s="106" t="str">
        <f t="shared" si="111"/>
        <v>Signed Off</v>
      </c>
      <c r="K251" s="160">
        <f t="shared" si="111"/>
        <v>37504</v>
      </c>
      <c r="L251" s="160">
        <f t="shared" si="111"/>
        <v>0</v>
      </c>
      <c r="M251" s="160">
        <f t="shared" si="111"/>
        <v>38132</v>
      </c>
      <c r="N251" s="107" t="str">
        <f t="shared" si="111"/>
        <v>Fab'ing to obsolete drawing; revision underway</v>
      </c>
      <c r="O251" s="106">
        <f t="shared" si="111"/>
        <v>0</v>
      </c>
      <c r="P251" s="108">
        <f t="shared" si="111"/>
        <v>0</v>
      </c>
      <c r="Q251" s="108">
        <f t="shared" si="111"/>
        <v>0</v>
      </c>
      <c r="R251" s="108">
        <f t="shared" si="111"/>
        <v>0</v>
      </c>
      <c r="S251" s="108" t="str">
        <f t="shared" si="104"/>
        <v>INFN</v>
      </c>
      <c r="T251" s="108">
        <f t="shared" si="112"/>
        <v>0</v>
      </c>
      <c r="U251" s="106">
        <f t="shared" si="112"/>
        <v>0</v>
      </c>
      <c r="V251" s="106">
        <f t="shared" si="112"/>
        <v>0</v>
      </c>
      <c r="W251" s="106">
        <f t="shared" si="112"/>
        <v>0</v>
      </c>
      <c r="X251" s="106">
        <f t="shared" si="112"/>
        <v>0</v>
      </c>
      <c r="Y251" s="108">
        <f t="shared" si="112"/>
        <v>0</v>
      </c>
      <c r="Z251" s="108">
        <f t="shared" si="112"/>
        <v>0</v>
      </c>
      <c r="AA251" s="106">
        <f t="shared" si="112"/>
        <v>0</v>
      </c>
      <c r="AB251" s="108">
        <f t="shared" si="112"/>
        <v>0</v>
      </c>
      <c r="AC251" s="106">
        <f t="shared" si="112"/>
        <v>0</v>
      </c>
      <c r="AD251" s="106">
        <f t="shared" si="112"/>
        <v>0</v>
      </c>
    </row>
    <row r="252" spans="1:30" ht="12.75">
      <c r="A252" s="221">
        <v>249</v>
      </c>
      <c r="B252" s="111">
        <v>3</v>
      </c>
      <c r="C252" s="112" t="s">
        <v>131</v>
      </c>
      <c r="D252" s="112">
        <v>3</v>
      </c>
      <c r="E252" s="123" t="s">
        <v>126</v>
      </c>
      <c r="F252" s="141" t="str">
        <f>HYPERLINK("http://www-glast.slac.stanford.edu/documents/cyberdoc.asp?lat_search="&amp;RIGHT(E252,5)&amp;"&amp;frames=y","Dwg")</f>
        <v>Dwg</v>
      </c>
      <c r="G252" s="113" t="str">
        <f t="shared" si="105"/>
        <v>SA</v>
      </c>
      <c r="H252" s="123" t="str">
        <f t="shared" si="103"/>
        <v>Short TMCM Assembly</v>
      </c>
      <c r="I252" s="111">
        <f t="shared" si="111"/>
        <v>9</v>
      </c>
      <c r="J252" s="106" t="str">
        <f t="shared" si="111"/>
        <v>Signed Off</v>
      </c>
      <c r="K252" s="160">
        <f t="shared" si="111"/>
        <v>38062</v>
      </c>
      <c r="L252" s="160">
        <f t="shared" si="111"/>
        <v>0</v>
      </c>
      <c r="M252" s="160">
        <f t="shared" si="111"/>
        <v>0</v>
      </c>
      <c r="N252" s="107">
        <f t="shared" si="111"/>
        <v>0</v>
      </c>
      <c r="O252" s="106">
        <f t="shared" si="111"/>
        <v>0</v>
      </c>
      <c r="P252" s="108">
        <f t="shared" si="111"/>
        <v>0</v>
      </c>
      <c r="Q252" s="108">
        <f t="shared" si="111"/>
        <v>0</v>
      </c>
      <c r="R252" s="108">
        <f t="shared" si="111"/>
        <v>0</v>
      </c>
      <c r="S252" s="108" t="str">
        <f t="shared" si="104"/>
        <v>SLAC</v>
      </c>
      <c r="T252" s="108">
        <f t="shared" si="112"/>
        <v>38077</v>
      </c>
      <c r="U252" s="106">
        <f t="shared" si="112"/>
        <v>48017</v>
      </c>
      <c r="V252" s="106">
        <f t="shared" si="112"/>
        <v>578</v>
      </c>
      <c r="W252" s="106">
        <f t="shared" si="112"/>
        <v>576</v>
      </c>
      <c r="X252" s="106">
        <f t="shared" si="112"/>
        <v>0</v>
      </c>
      <c r="Y252" s="108">
        <f t="shared" si="112"/>
        <v>0</v>
      </c>
      <c r="Z252" s="108">
        <f t="shared" si="112"/>
        <v>0</v>
      </c>
      <c r="AA252" s="106">
        <f t="shared" si="112"/>
        <v>0</v>
      </c>
      <c r="AB252" s="108">
        <f t="shared" si="112"/>
        <v>0</v>
      </c>
      <c r="AC252" s="106">
        <f t="shared" si="112"/>
        <v>0</v>
      </c>
      <c r="AD252" s="106">
        <f t="shared" si="112"/>
        <v>0</v>
      </c>
    </row>
    <row r="253" spans="1:30" ht="12.75">
      <c r="A253" s="4">
        <v>250</v>
      </c>
      <c r="B253" s="111">
        <v>3</v>
      </c>
      <c r="C253" s="112" t="s">
        <v>131</v>
      </c>
      <c r="D253" s="112">
        <v>5</v>
      </c>
      <c r="E253" s="123" t="s">
        <v>125</v>
      </c>
      <c r="F253" s="141" t="str">
        <f>HYPERLINK("http://www-glast.slac.stanford.edu/documents/cyberdoc.asp?lat_search="&amp;RIGHT(E253,5)&amp;"&amp;frames=y","Dwg")</f>
        <v>Dwg</v>
      </c>
      <c r="G253" s="113" t="str">
        <f t="shared" si="105"/>
        <v>PF</v>
      </c>
      <c r="H253" s="123" t="str">
        <f t="shared" si="103"/>
        <v>TMCM Mounting Pin</v>
      </c>
      <c r="I253" s="111">
        <f t="shared" si="111"/>
        <v>2</v>
      </c>
      <c r="J253" s="106" t="str">
        <f t="shared" si="111"/>
        <v>Signed-Off</v>
      </c>
      <c r="K253" s="160">
        <f t="shared" si="111"/>
        <v>38125</v>
      </c>
      <c r="L253" s="160" t="str">
        <f t="shared" si="111"/>
        <v>Auth for Flight Prod</v>
      </c>
      <c r="M253" s="160">
        <f t="shared" si="111"/>
        <v>38127</v>
      </c>
      <c r="N253" s="107" t="str">
        <f t="shared" si="111"/>
        <v>Dwg approved; OK to fab</v>
      </c>
      <c r="O253" s="106" t="str">
        <f t="shared" si="111"/>
        <v>Yes</v>
      </c>
      <c r="P253" s="108">
        <f t="shared" si="111"/>
        <v>0</v>
      </c>
      <c r="Q253" s="108">
        <f t="shared" si="111"/>
        <v>0</v>
      </c>
      <c r="R253" s="108">
        <f t="shared" si="111"/>
        <v>0</v>
      </c>
      <c r="S253" s="108">
        <f t="shared" si="104"/>
        <v>0</v>
      </c>
      <c r="T253" s="108">
        <f t="shared" si="112"/>
        <v>0</v>
      </c>
      <c r="U253" s="106">
        <f t="shared" si="112"/>
        <v>0</v>
      </c>
      <c r="V253" s="106">
        <f t="shared" si="112"/>
        <v>0</v>
      </c>
      <c r="W253" s="106">
        <f t="shared" si="112"/>
        <v>0</v>
      </c>
      <c r="X253" s="106">
        <f t="shared" si="112"/>
        <v>0</v>
      </c>
      <c r="Y253" s="108">
        <f t="shared" si="112"/>
        <v>0</v>
      </c>
      <c r="Z253" s="108">
        <f t="shared" si="112"/>
        <v>0</v>
      </c>
      <c r="AA253" s="106">
        <f t="shared" si="112"/>
        <v>0</v>
      </c>
      <c r="AB253" s="108">
        <f t="shared" si="112"/>
        <v>0</v>
      </c>
      <c r="AC253" s="106">
        <f t="shared" si="112"/>
        <v>0</v>
      </c>
      <c r="AD253" s="106">
        <f t="shared" si="112"/>
        <v>0</v>
      </c>
    </row>
    <row r="254" spans="1:30" ht="25.5">
      <c r="A254" s="221">
        <v>251</v>
      </c>
      <c r="B254" s="111">
        <v>3</v>
      </c>
      <c r="C254" s="112" t="s">
        <v>131</v>
      </c>
      <c r="D254" s="112">
        <v>6</v>
      </c>
      <c r="E254" s="123" t="s">
        <v>656</v>
      </c>
      <c r="F254" s="141" t="str">
        <f aca="true" t="shared" si="113" ref="F254:F259">HYPERLINK("http://www-glast.slac.stanford.edu/documents/cyberdoc.asp?lat_search="&amp;RIGHT(E254,5)&amp;"&amp;frames=y","Dwg")</f>
        <v>Dwg</v>
      </c>
      <c r="G254" s="113" t="str">
        <f t="shared" si="105"/>
        <v>MT</v>
      </c>
      <c r="H254" s="123" t="str">
        <f t="shared" si="103"/>
        <v>Non-Slumping RTV Silicone</v>
      </c>
      <c r="I254" s="111">
        <f t="shared" si="111"/>
        <v>0</v>
      </c>
      <c r="J254" s="106" t="str">
        <f t="shared" si="111"/>
        <v>GSFC Approved</v>
      </c>
      <c r="K254" s="160">
        <f t="shared" si="111"/>
        <v>0</v>
      </c>
      <c r="L254" s="160" t="str">
        <f t="shared" si="111"/>
        <v>OK to Procure Mat'l</v>
      </c>
      <c r="M254" s="160">
        <f t="shared" si="111"/>
        <v>0</v>
      </c>
      <c r="N254" s="107">
        <f t="shared" si="111"/>
        <v>0</v>
      </c>
      <c r="O254" s="106">
        <f t="shared" si="111"/>
        <v>0</v>
      </c>
      <c r="P254" s="108">
        <f t="shared" si="111"/>
        <v>0</v>
      </c>
      <c r="Q254" s="108">
        <f t="shared" si="111"/>
        <v>0</v>
      </c>
      <c r="R254" s="108">
        <f t="shared" si="111"/>
        <v>0</v>
      </c>
      <c r="S254" s="108" t="str">
        <f t="shared" si="104"/>
        <v>SLAC</v>
      </c>
      <c r="T254" s="108">
        <f t="shared" si="112"/>
        <v>38062</v>
      </c>
      <c r="U254" s="106">
        <f t="shared" si="112"/>
        <v>42374</v>
      </c>
      <c r="V254" s="106" t="str">
        <f t="shared" si="112"/>
        <v>7 ea. 6 oz. Tubes</v>
      </c>
      <c r="W254" s="106" t="str">
        <f t="shared" si="112"/>
        <v>N/A</v>
      </c>
      <c r="X254" s="106" t="str">
        <f t="shared" si="112"/>
        <v>N/A</v>
      </c>
      <c r="Y254" s="108">
        <f t="shared" si="112"/>
        <v>37788</v>
      </c>
      <c r="Z254" s="108">
        <f t="shared" si="112"/>
        <v>0</v>
      </c>
      <c r="AA254" s="106">
        <f t="shared" si="112"/>
        <v>0</v>
      </c>
      <c r="AB254" s="108">
        <f t="shared" si="112"/>
        <v>0</v>
      </c>
      <c r="AC254" s="106">
        <f t="shared" si="112"/>
        <v>0</v>
      </c>
      <c r="AD254" s="106">
        <f t="shared" si="112"/>
        <v>0</v>
      </c>
    </row>
    <row r="255" spans="1:30" ht="38.25">
      <c r="A255" s="4">
        <v>252</v>
      </c>
      <c r="B255" s="111">
        <v>3</v>
      </c>
      <c r="C255" s="112" t="s">
        <v>131</v>
      </c>
      <c r="D255" s="112">
        <v>7</v>
      </c>
      <c r="E255" s="123" t="s">
        <v>576</v>
      </c>
      <c r="F255" s="141" t="str">
        <f t="shared" si="113"/>
        <v>Dwg</v>
      </c>
      <c r="G255" s="113" t="str">
        <f t="shared" si="105"/>
        <v>MT</v>
      </c>
      <c r="H255" s="123" t="str">
        <f t="shared" si="103"/>
        <v>Conductive Silicone Adhesive </v>
      </c>
      <c r="I255" s="111">
        <f t="shared" si="111"/>
        <v>0</v>
      </c>
      <c r="J255" s="106" t="str">
        <f t="shared" si="111"/>
        <v>GSFC Approved</v>
      </c>
      <c r="K255" s="160">
        <f t="shared" si="111"/>
        <v>0</v>
      </c>
      <c r="L255" s="160" t="str">
        <f t="shared" si="111"/>
        <v>OK to Procure Mat'l</v>
      </c>
      <c r="M255" s="160">
        <f t="shared" si="111"/>
        <v>0</v>
      </c>
      <c r="N255" s="107">
        <f t="shared" si="111"/>
        <v>0</v>
      </c>
      <c r="O255" s="106">
        <f t="shared" si="111"/>
        <v>0</v>
      </c>
      <c r="P255" s="108">
        <f t="shared" si="111"/>
        <v>0</v>
      </c>
      <c r="Q255" s="108">
        <f t="shared" si="111"/>
        <v>0</v>
      </c>
      <c r="R255" s="108">
        <f t="shared" si="111"/>
        <v>0</v>
      </c>
      <c r="S255" s="108" t="str">
        <f t="shared" si="104"/>
        <v>SLAC</v>
      </c>
      <c r="T255" s="108">
        <f t="shared" si="112"/>
        <v>38062</v>
      </c>
      <c r="U255" s="106" t="str">
        <f t="shared" si="112"/>
        <v>42374 &amp; 44912</v>
      </c>
      <c r="V255" s="106" t="str">
        <f t="shared" si="112"/>
        <v>1ea. 500gm &amp; 2ea. 500gm</v>
      </c>
      <c r="W255" s="106" t="str">
        <f t="shared" si="112"/>
        <v>N/A</v>
      </c>
      <c r="X255" s="106" t="str">
        <f t="shared" si="112"/>
        <v>N/A</v>
      </c>
      <c r="Y255" s="108">
        <f t="shared" si="112"/>
        <v>37788</v>
      </c>
      <c r="Z255" s="108">
        <f t="shared" si="112"/>
        <v>0</v>
      </c>
      <c r="AA255" s="106">
        <f t="shared" si="112"/>
        <v>0</v>
      </c>
      <c r="AB255" s="108">
        <f t="shared" si="112"/>
        <v>0</v>
      </c>
      <c r="AC255" s="106">
        <f t="shared" si="112"/>
        <v>0</v>
      </c>
      <c r="AD255" s="106">
        <f t="shared" si="112"/>
        <v>0</v>
      </c>
    </row>
    <row r="256" spans="1:30" ht="12.75">
      <c r="A256" s="221">
        <v>253</v>
      </c>
      <c r="B256" s="111">
        <v>3</v>
      </c>
      <c r="C256" s="112" t="s">
        <v>131</v>
      </c>
      <c r="D256" s="112">
        <v>8</v>
      </c>
      <c r="E256" s="123" t="s">
        <v>253</v>
      </c>
      <c r="F256" s="141" t="str">
        <f t="shared" si="113"/>
        <v>Dwg</v>
      </c>
      <c r="G256" s="113" t="str">
        <f t="shared" si="105"/>
        <v>MT</v>
      </c>
      <c r="H256" s="123" t="str">
        <f t="shared" si="103"/>
        <v>Structural Adhesive</v>
      </c>
      <c r="I256" s="111">
        <f t="shared" si="111"/>
        <v>0</v>
      </c>
      <c r="J256" s="106" t="str">
        <f t="shared" si="111"/>
        <v>GSFC Approved</v>
      </c>
      <c r="K256" s="160">
        <f t="shared" si="111"/>
        <v>0</v>
      </c>
      <c r="L256" s="160" t="str">
        <f t="shared" si="111"/>
        <v>OK to Procure Mat'l</v>
      </c>
      <c r="M256" s="160">
        <f t="shared" si="111"/>
        <v>38110</v>
      </c>
      <c r="N256" s="107">
        <f t="shared" si="111"/>
        <v>0</v>
      </c>
      <c r="O256" s="106">
        <f t="shared" si="111"/>
        <v>0</v>
      </c>
      <c r="P256" s="108">
        <f t="shared" si="111"/>
        <v>0</v>
      </c>
      <c r="Q256" s="108">
        <f t="shared" si="111"/>
        <v>0</v>
      </c>
      <c r="R256" s="108">
        <f t="shared" si="111"/>
        <v>0</v>
      </c>
      <c r="S256" s="108" t="str">
        <f t="shared" si="104"/>
        <v>INFN/Plyform</v>
      </c>
      <c r="T256" s="108">
        <f t="shared" si="112"/>
        <v>0</v>
      </c>
      <c r="U256" s="106">
        <f t="shared" si="112"/>
        <v>0</v>
      </c>
      <c r="V256" s="106">
        <f t="shared" si="112"/>
        <v>0</v>
      </c>
      <c r="W256" s="106">
        <f t="shared" si="112"/>
        <v>0</v>
      </c>
      <c r="X256" s="106">
        <f t="shared" si="112"/>
        <v>0</v>
      </c>
      <c r="Y256" s="108">
        <f t="shared" si="112"/>
        <v>0</v>
      </c>
      <c r="Z256" s="108">
        <f t="shared" si="112"/>
        <v>0</v>
      </c>
      <c r="AA256" s="106">
        <f t="shared" si="112"/>
        <v>0</v>
      </c>
      <c r="AB256" s="108">
        <f t="shared" si="112"/>
        <v>0</v>
      </c>
      <c r="AC256" s="106">
        <f t="shared" si="112"/>
        <v>0</v>
      </c>
      <c r="AD256" s="106">
        <f t="shared" si="112"/>
        <v>0</v>
      </c>
    </row>
    <row r="257" spans="1:30" ht="25.5">
      <c r="A257" s="4">
        <v>254</v>
      </c>
      <c r="B257" s="111">
        <v>3</v>
      </c>
      <c r="C257" s="112" t="s">
        <v>131</v>
      </c>
      <c r="D257" s="112">
        <v>9</v>
      </c>
      <c r="E257" s="123" t="s">
        <v>653</v>
      </c>
      <c r="F257" s="141" t="str">
        <f t="shared" si="113"/>
        <v>Dwg</v>
      </c>
      <c r="G257" s="113" t="str">
        <f t="shared" si="105"/>
        <v>MT</v>
      </c>
      <c r="H257" s="123" t="str">
        <f t="shared" si="103"/>
        <v>Thixotropic Silicone Encapsulant</v>
      </c>
      <c r="I257" s="111">
        <f>VLOOKUP($E257,PartsList,I$4,FALSE)</f>
        <v>0</v>
      </c>
      <c r="J257" s="106" t="str">
        <f aca="true" t="shared" si="114" ref="G257:R259">VLOOKUP($E257,PartsList,J$4,FALSE)</f>
        <v>GSFC Approved</v>
      </c>
      <c r="K257" s="160">
        <f t="shared" si="114"/>
        <v>0</v>
      </c>
      <c r="L257" s="160" t="str">
        <f t="shared" si="114"/>
        <v>OK to Procure Mat'l</v>
      </c>
      <c r="M257" s="160">
        <f t="shared" si="114"/>
        <v>0</v>
      </c>
      <c r="N257" s="107">
        <f t="shared" si="114"/>
        <v>0</v>
      </c>
      <c r="O257" s="106">
        <f t="shared" si="114"/>
        <v>0</v>
      </c>
      <c r="P257" s="108">
        <f t="shared" si="114"/>
        <v>0</v>
      </c>
      <c r="Q257" s="108">
        <f t="shared" si="114"/>
        <v>0</v>
      </c>
      <c r="R257" s="108">
        <f t="shared" si="114"/>
        <v>0</v>
      </c>
      <c r="S257" s="108" t="str">
        <f t="shared" si="104"/>
        <v>SLAC</v>
      </c>
      <c r="T257" s="108">
        <f t="shared" si="112"/>
        <v>38062</v>
      </c>
      <c r="U257" s="106">
        <f t="shared" si="112"/>
        <v>42374</v>
      </c>
      <c r="V257" s="106" t="str">
        <f t="shared" si="112"/>
        <v>1 ea. 500 gram</v>
      </c>
      <c r="W257" s="106" t="str">
        <f t="shared" si="112"/>
        <v>N/A</v>
      </c>
      <c r="X257" s="106" t="str">
        <f t="shared" si="112"/>
        <v>N/A</v>
      </c>
      <c r="Y257" s="108">
        <f t="shared" si="112"/>
        <v>37788</v>
      </c>
      <c r="Z257" s="108">
        <f t="shared" si="112"/>
        <v>38280</v>
      </c>
      <c r="AA257" s="106" t="str">
        <f t="shared" si="112"/>
        <v>N/A</v>
      </c>
      <c r="AB257" s="108">
        <f t="shared" si="112"/>
        <v>0</v>
      </c>
      <c r="AC257" s="106">
        <f t="shared" si="112"/>
        <v>0</v>
      </c>
      <c r="AD257" s="106">
        <f t="shared" si="112"/>
        <v>0</v>
      </c>
    </row>
    <row r="258" spans="1:30" ht="12.75">
      <c r="A258" s="221">
        <v>255</v>
      </c>
      <c r="B258" s="111">
        <v>3</v>
      </c>
      <c r="C258" s="112" t="s">
        <v>131</v>
      </c>
      <c r="D258" s="112">
        <v>10</v>
      </c>
      <c r="E258" s="123" t="s">
        <v>257</v>
      </c>
      <c r="F258" s="141" t="str">
        <f t="shared" si="113"/>
        <v>Dwg</v>
      </c>
      <c r="G258" s="113" t="str">
        <f t="shared" si="114"/>
        <v>MT</v>
      </c>
      <c r="H258" s="123" t="str">
        <f t="shared" si="114"/>
        <v>Bond Wire 25 micron diam</v>
      </c>
      <c r="I258" s="111">
        <f t="shared" si="114"/>
        <v>0</v>
      </c>
      <c r="J258" s="106" t="str">
        <f t="shared" si="114"/>
        <v>GSFC Approved</v>
      </c>
      <c r="K258" s="160">
        <f t="shared" si="114"/>
        <v>0</v>
      </c>
      <c r="L258" s="160" t="str">
        <f t="shared" si="114"/>
        <v>OK to Procure Mat'l</v>
      </c>
      <c r="M258" s="160">
        <f t="shared" si="114"/>
        <v>0</v>
      </c>
      <c r="N258" s="107">
        <f t="shared" si="114"/>
        <v>0</v>
      </c>
      <c r="O258" s="106">
        <f t="shared" si="114"/>
        <v>0</v>
      </c>
      <c r="P258" s="108">
        <f t="shared" si="114"/>
        <v>0</v>
      </c>
      <c r="Q258" s="108">
        <f t="shared" si="114"/>
        <v>0</v>
      </c>
      <c r="R258" s="108">
        <f t="shared" si="114"/>
        <v>0</v>
      </c>
      <c r="S258" s="108">
        <f t="shared" si="104"/>
        <v>0</v>
      </c>
      <c r="T258" s="108">
        <f t="shared" si="112"/>
        <v>0</v>
      </c>
      <c r="U258" s="106">
        <f t="shared" si="112"/>
        <v>0</v>
      </c>
      <c r="V258" s="106">
        <f t="shared" si="112"/>
        <v>0</v>
      </c>
      <c r="W258" s="106">
        <f t="shared" si="112"/>
        <v>0</v>
      </c>
      <c r="X258" s="106">
        <f t="shared" si="112"/>
        <v>0</v>
      </c>
      <c r="Y258" s="108">
        <f t="shared" si="112"/>
        <v>0</v>
      </c>
      <c r="Z258" s="108">
        <f t="shared" si="112"/>
        <v>0</v>
      </c>
      <c r="AA258" s="106">
        <f t="shared" si="112"/>
        <v>0</v>
      </c>
      <c r="AB258" s="108">
        <f t="shared" si="112"/>
        <v>0</v>
      </c>
      <c r="AC258" s="106">
        <f t="shared" si="112"/>
        <v>0</v>
      </c>
      <c r="AD258" s="106">
        <f t="shared" si="112"/>
        <v>0</v>
      </c>
    </row>
    <row r="259" spans="1:30" ht="12.75">
      <c r="A259" s="4">
        <v>256</v>
      </c>
      <c r="B259" s="111">
        <v>3</v>
      </c>
      <c r="C259" s="112" t="s">
        <v>131</v>
      </c>
      <c r="D259" s="112">
        <v>11</v>
      </c>
      <c r="E259" s="123" t="s">
        <v>279</v>
      </c>
      <c r="F259" s="141" t="str">
        <f t="shared" si="113"/>
        <v>Dwg</v>
      </c>
      <c r="G259" s="113" t="str">
        <f t="shared" si="114"/>
        <v>MT</v>
      </c>
      <c r="H259" s="123" t="str">
        <f t="shared" si="114"/>
        <v>Epoxy Ink White</v>
      </c>
      <c r="I259" s="111">
        <f t="shared" si="114"/>
        <v>0</v>
      </c>
      <c r="J259" s="106" t="str">
        <f t="shared" si="114"/>
        <v>GSFC Pending</v>
      </c>
      <c r="K259" s="160">
        <f t="shared" si="114"/>
        <v>0</v>
      </c>
      <c r="L259" s="160">
        <f t="shared" si="114"/>
        <v>0</v>
      </c>
      <c r="M259" s="160">
        <f t="shared" si="114"/>
        <v>0</v>
      </c>
      <c r="N259" s="107">
        <f t="shared" si="114"/>
        <v>0</v>
      </c>
      <c r="O259" s="106">
        <f t="shared" si="114"/>
        <v>0</v>
      </c>
      <c r="P259" s="108">
        <f t="shared" si="114"/>
        <v>0</v>
      </c>
      <c r="Q259" s="108">
        <f t="shared" si="114"/>
        <v>0</v>
      </c>
      <c r="R259" s="108">
        <f t="shared" si="114"/>
        <v>0</v>
      </c>
      <c r="S259" s="108">
        <f t="shared" si="104"/>
        <v>0</v>
      </c>
      <c r="T259" s="108">
        <f>VLOOKUP($E259,PartsList,T$4,FALSE)</f>
        <v>0</v>
      </c>
      <c r="U259" s="106">
        <f>VLOOKUP($E259,PartsList,U$4,FALSE)</f>
        <v>0</v>
      </c>
      <c r="V259" s="106">
        <f aca="true" t="shared" si="115" ref="V259:AD259">VLOOKUP($E259,PartsList,V$4,FALSE)</f>
        <v>0</v>
      </c>
      <c r="W259" s="106">
        <f t="shared" si="115"/>
        <v>0</v>
      </c>
      <c r="X259" s="106">
        <f t="shared" si="115"/>
        <v>0</v>
      </c>
      <c r="Y259" s="108">
        <f t="shared" si="115"/>
        <v>0</v>
      </c>
      <c r="Z259" s="108">
        <f t="shared" si="115"/>
        <v>0</v>
      </c>
      <c r="AA259" s="106">
        <f t="shared" si="115"/>
        <v>0</v>
      </c>
      <c r="AB259" s="108">
        <f t="shared" si="115"/>
        <v>0</v>
      </c>
      <c r="AC259" s="106">
        <f t="shared" si="115"/>
        <v>0</v>
      </c>
      <c r="AD259" s="106">
        <f t="shared" si="115"/>
        <v>0</v>
      </c>
    </row>
    <row r="260" spans="1:30" ht="15.75">
      <c r="A260" s="221">
        <v>257</v>
      </c>
      <c r="B260" s="182" t="s">
        <v>518</v>
      </c>
      <c r="C260" s="173"/>
      <c r="D260" s="173"/>
      <c r="E260" s="173"/>
      <c r="F260" s="174"/>
      <c r="G260" s="175" t="s">
        <v>200</v>
      </c>
      <c r="H260" s="176"/>
      <c r="I260" s="177"/>
      <c r="J260" s="178"/>
      <c r="K260" s="179"/>
      <c r="L260" s="179"/>
      <c r="M260" s="179"/>
      <c r="N260" s="180"/>
      <c r="O260" s="175"/>
      <c r="P260" s="175"/>
      <c r="Q260" s="175"/>
      <c r="R260" s="175"/>
      <c r="S260" s="175"/>
      <c r="T260" s="181"/>
      <c r="U260" s="175"/>
      <c r="V260" s="175"/>
      <c r="W260" s="175"/>
      <c r="X260" s="175"/>
      <c r="Y260" s="175"/>
      <c r="Z260" s="175"/>
      <c r="AA260" s="175"/>
      <c r="AB260" s="175"/>
      <c r="AC260" s="175"/>
      <c r="AD260" s="175"/>
    </row>
    <row r="261" spans="1:30" ht="12.75">
      <c r="A261" s="4">
        <v>258</v>
      </c>
      <c r="B261" s="102">
        <v>2</v>
      </c>
      <c r="C261" s="100" t="s">
        <v>28</v>
      </c>
      <c r="D261" s="102"/>
      <c r="E261" s="110" t="s">
        <v>144</v>
      </c>
      <c r="F261" s="140" t="str">
        <f aca="true" t="shared" si="116" ref="F261:F273">HYPERLINK("http://www-glast.slac.stanford.edu/documents/cyberdoc.asp?lat_search="&amp;RIGHT(E261,5)&amp;"&amp;frames=y","Dwg")</f>
        <v>Dwg</v>
      </c>
      <c r="G261" s="101" t="str">
        <f aca="true" t="shared" si="117" ref="G261:AD262">VLOOKUP($E261,PartsList,G$4,FALSE)</f>
        <v>SA</v>
      </c>
      <c r="H261" s="100" t="str">
        <f>VLOOKUP($E261,PartsList,H$4,FALSE)</f>
        <v>Mid Tray No Convert Ass'y w/Payload</v>
      </c>
      <c r="I261" s="102">
        <f t="shared" si="117"/>
        <v>4</v>
      </c>
      <c r="J261" s="106" t="str">
        <f t="shared" si="117"/>
        <v>Signed-Off</v>
      </c>
      <c r="K261" s="160">
        <f t="shared" si="117"/>
        <v>38183</v>
      </c>
      <c r="L261" s="160" t="str">
        <f t="shared" si="117"/>
        <v>Auth for Flight Prod</v>
      </c>
      <c r="M261" s="160">
        <f t="shared" si="117"/>
        <v>38190</v>
      </c>
      <c r="N261" s="107">
        <f t="shared" si="117"/>
        <v>0</v>
      </c>
      <c r="O261" s="106" t="str">
        <f t="shared" si="117"/>
        <v>Yes</v>
      </c>
      <c r="P261" s="108">
        <f t="shared" si="117"/>
        <v>0</v>
      </c>
      <c r="Q261" s="108">
        <f t="shared" si="117"/>
        <v>0</v>
      </c>
      <c r="R261" s="108">
        <f t="shared" si="117"/>
        <v>0</v>
      </c>
      <c r="S261" s="108">
        <f>VLOOKUP($E261,PartsList,S$4,FALSE)</f>
        <v>0</v>
      </c>
      <c r="T261" s="108">
        <f t="shared" si="117"/>
        <v>0</v>
      </c>
      <c r="U261" s="106">
        <f t="shared" si="117"/>
        <v>0</v>
      </c>
      <c r="V261" s="106">
        <f t="shared" si="117"/>
        <v>0</v>
      </c>
      <c r="W261" s="106">
        <f t="shared" si="117"/>
        <v>0</v>
      </c>
      <c r="X261" s="106">
        <f t="shared" si="117"/>
        <v>0</v>
      </c>
      <c r="Y261" s="108">
        <f t="shared" si="117"/>
        <v>0</v>
      </c>
      <c r="Z261" s="108">
        <f t="shared" si="117"/>
        <v>0</v>
      </c>
      <c r="AA261" s="106">
        <f t="shared" si="117"/>
        <v>0</v>
      </c>
      <c r="AB261" s="108">
        <f t="shared" si="117"/>
        <v>0</v>
      </c>
      <c r="AC261" s="106">
        <f t="shared" si="117"/>
        <v>0</v>
      </c>
      <c r="AD261" s="106">
        <f t="shared" si="117"/>
        <v>0</v>
      </c>
    </row>
    <row r="262" spans="1:30" ht="12.75">
      <c r="A262" s="221">
        <v>259</v>
      </c>
      <c r="B262" s="111">
        <v>3</v>
      </c>
      <c r="C262" s="112" t="s">
        <v>144</v>
      </c>
      <c r="D262" s="112">
        <v>1</v>
      </c>
      <c r="E262" s="123" t="s">
        <v>113</v>
      </c>
      <c r="F262" s="141" t="str">
        <f t="shared" si="116"/>
        <v>Dwg</v>
      </c>
      <c r="G262" s="113" t="str">
        <f t="shared" si="117"/>
        <v>SA</v>
      </c>
      <c r="H262" s="123" t="str">
        <f t="shared" si="117"/>
        <v>No Converter Mech Tray Ass'y</v>
      </c>
      <c r="I262" s="111">
        <f t="shared" si="117"/>
        <v>1</v>
      </c>
      <c r="J262" s="106" t="str">
        <f t="shared" si="117"/>
        <v>In-Work</v>
      </c>
      <c r="K262" s="160">
        <f t="shared" si="117"/>
        <v>0</v>
      </c>
      <c r="L262" s="160">
        <f t="shared" si="117"/>
        <v>0</v>
      </c>
      <c r="M262" s="160">
        <f t="shared" si="117"/>
        <v>0</v>
      </c>
      <c r="N262" s="107">
        <f t="shared" si="117"/>
        <v>0</v>
      </c>
      <c r="O262" s="106">
        <f t="shared" si="117"/>
        <v>0</v>
      </c>
      <c r="P262" s="108">
        <f t="shared" si="117"/>
        <v>0</v>
      </c>
      <c r="Q262" s="108">
        <f t="shared" si="117"/>
        <v>0</v>
      </c>
      <c r="R262" s="108">
        <f t="shared" si="117"/>
        <v>0</v>
      </c>
      <c r="S262" s="108">
        <f t="shared" si="117"/>
        <v>0</v>
      </c>
      <c r="T262" s="108">
        <f t="shared" si="117"/>
        <v>0</v>
      </c>
      <c r="U262" s="106">
        <f t="shared" si="117"/>
        <v>0</v>
      </c>
      <c r="V262" s="106">
        <f t="shared" si="117"/>
        <v>0</v>
      </c>
      <c r="W262" s="106">
        <f t="shared" si="117"/>
        <v>0</v>
      </c>
      <c r="X262" s="106">
        <f t="shared" si="117"/>
        <v>0</v>
      </c>
      <c r="Y262" s="108">
        <f t="shared" si="117"/>
        <v>0</v>
      </c>
      <c r="Z262" s="108">
        <f t="shared" si="117"/>
        <v>0</v>
      </c>
      <c r="AA262" s="106">
        <f t="shared" si="117"/>
        <v>0</v>
      </c>
      <c r="AB262" s="108">
        <f t="shared" si="117"/>
        <v>0</v>
      </c>
      <c r="AC262" s="106">
        <f t="shared" si="117"/>
        <v>0</v>
      </c>
      <c r="AD262" s="106">
        <f t="shared" si="117"/>
        <v>0</v>
      </c>
    </row>
    <row r="263" spans="1:30" ht="12.75">
      <c r="A263" s="4">
        <v>260</v>
      </c>
      <c r="B263" s="114">
        <v>4</v>
      </c>
      <c r="C263" s="115" t="s">
        <v>113</v>
      </c>
      <c r="D263" s="115">
        <v>1</v>
      </c>
      <c r="E263" s="124" t="s">
        <v>106</v>
      </c>
      <c r="F263" s="142" t="str">
        <f t="shared" si="116"/>
        <v>Dwg</v>
      </c>
      <c r="G263" s="116" t="str">
        <f aca="true" t="shared" si="118" ref="G263:P272">VLOOKUP($E263,PartsList,G$4,FALSE)</f>
        <v>SA</v>
      </c>
      <c r="H263" s="125" t="str">
        <f t="shared" si="118"/>
        <v>MCM Closeout Wall Assy</v>
      </c>
      <c r="I263" s="114">
        <f t="shared" si="118"/>
        <v>5</v>
      </c>
      <c r="J263" s="106" t="str">
        <f t="shared" si="118"/>
        <v>In-Work</v>
      </c>
      <c r="K263" s="160">
        <f t="shared" si="118"/>
        <v>0</v>
      </c>
      <c r="L263" s="160">
        <f t="shared" si="118"/>
        <v>0</v>
      </c>
      <c r="M263" s="160">
        <f t="shared" si="118"/>
        <v>0</v>
      </c>
      <c r="N263" s="107">
        <f t="shared" si="118"/>
        <v>0</v>
      </c>
      <c r="O263" s="106">
        <f t="shared" si="118"/>
        <v>0</v>
      </c>
      <c r="P263" s="108">
        <f t="shared" si="118"/>
        <v>0</v>
      </c>
      <c r="Q263" s="108">
        <f aca="true" t="shared" si="119" ref="Q263:AD272">VLOOKUP($E263,PartsList,Q$4,FALSE)</f>
        <v>0</v>
      </c>
      <c r="R263" s="108">
        <f t="shared" si="119"/>
        <v>0</v>
      </c>
      <c r="S263" s="108">
        <f t="shared" si="119"/>
        <v>0</v>
      </c>
      <c r="T263" s="108">
        <f t="shared" si="119"/>
        <v>0</v>
      </c>
      <c r="U263" s="106">
        <f t="shared" si="119"/>
        <v>0</v>
      </c>
      <c r="V263" s="106">
        <f t="shared" si="119"/>
        <v>0</v>
      </c>
      <c r="W263" s="106">
        <f t="shared" si="119"/>
        <v>0</v>
      </c>
      <c r="X263" s="106">
        <f t="shared" si="119"/>
        <v>0</v>
      </c>
      <c r="Y263" s="108">
        <f t="shared" si="119"/>
        <v>0</v>
      </c>
      <c r="Z263" s="108">
        <f t="shared" si="119"/>
        <v>0</v>
      </c>
      <c r="AA263" s="106">
        <f t="shared" si="119"/>
        <v>0</v>
      </c>
      <c r="AB263" s="108">
        <f t="shared" si="119"/>
        <v>0</v>
      </c>
      <c r="AC263" s="106">
        <f t="shared" si="119"/>
        <v>0</v>
      </c>
      <c r="AD263" s="106">
        <f t="shared" si="119"/>
        <v>0</v>
      </c>
    </row>
    <row r="264" spans="1:30" ht="12.75">
      <c r="A264" s="221">
        <v>261</v>
      </c>
      <c r="B264" s="117">
        <v>5</v>
      </c>
      <c r="C264" s="118" t="s">
        <v>106</v>
      </c>
      <c r="D264" s="117"/>
      <c r="E264" s="233" t="s">
        <v>107</v>
      </c>
      <c r="F264" s="143" t="str">
        <f t="shared" si="116"/>
        <v>Dwg</v>
      </c>
      <c r="G264" s="119" t="str">
        <f t="shared" si="118"/>
        <v>PF</v>
      </c>
      <c r="H264" s="127" t="str">
        <f t="shared" si="118"/>
        <v>MCM Closeout Wall</v>
      </c>
      <c r="I264" s="117">
        <f t="shared" si="118"/>
        <v>6</v>
      </c>
      <c r="J264" s="106" t="str">
        <f t="shared" si="118"/>
        <v>Signed Off</v>
      </c>
      <c r="K264" s="160">
        <f t="shared" si="118"/>
        <v>38012</v>
      </c>
      <c r="L264" s="160">
        <f t="shared" si="118"/>
        <v>0</v>
      </c>
      <c r="M264" s="160">
        <f t="shared" si="118"/>
        <v>0</v>
      </c>
      <c r="N264" s="107">
        <f t="shared" si="118"/>
        <v>0</v>
      </c>
      <c r="O264" s="106">
        <f t="shared" si="118"/>
        <v>0</v>
      </c>
      <c r="P264" s="108">
        <f t="shared" si="118"/>
        <v>0</v>
      </c>
      <c r="Q264" s="108">
        <f t="shared" si="119"/>
        <v>0</v>
      </c>
      <c r="R264" s="108">
        <f t="shared" si="119"/>
        <v>0</v>
      </c>
      <c r="S264" s="108">
        <f t="shared" si="119"/>
        <v>0</v>
      </c>
      <c r="T264" s="108">
        <f t="shared" si="119"/>
        <v>0</v>
      </c>
      <c r="U264" s="106">
        <f t="shared" si="119"/>
        <v>0</v>
      </c>
      <c r="V264" s="106">
        <f t="shared" si="119"/>
        <v>0</v>
      </c>
      <c r="W264" s="106">
        <f t="shared" si="119"/>
        <v>0</v>
      </c>
      <c r="X264" s="106">
        <f t="shared" si="119"/>
        <v>0</v>
      </c>
      <c r="Y264" s="108">
        <f t="shared" si="119"/>
        <v>0</v>
      </c>
      <c r="Z264" s="108">
        <f t="shared" si="119"/>
        <v>0</v>
      </c>
      <c r="AA264" s="106">
        <f t="shared" si="119"/>
        <v>0</v>
      </c>
      <c r="AB264" s="108">
        <f t="shared" si="119"/>
        <v>0</v>
      </c>
      <c r="AC264" s="106">
        <f t="shared" si="119"/>
        <v>0</v>
      </c>
      <c r="AD264" s="106">
        <f t="shared" si="119"/>
        <v>0</v>
      </c>
    </row>
    <row r="265" spans="1:30" ht="12.75">
      <c r="A265" s="4">
        <v>262</v>
      </c>
      <c r="B265" s="117">
        <v>5</v>
      </c>
      <c r="C265" s="118" t="s">
        <v>106</v>
      </c>
      <c r="D265" s="117"/>
      <c r="E265" s="233" t="s">
        <v>7</v>
      </c>
      <c r="F265" s="143" t="str">
        <f t="shared" si="116"/>
        <v>Dwg</v>
      </c>
      <c r="G265" s="119" t="str">
        <f t="shared" si="118"/>
        <v>PF</v>
      </c>
      <c r="H265" s="127" t="str">
        <f t="shared" si="118"/>
        <v>Closeout Frame Insert</v>
      </c>
      <c r="I265" s="117">
        <f t="shared" si="118"/>
        <v>3</v>
      </c>
      <c r="J265" s="106" t="str">
        <f t="shared" si="118"/>
        <v>Offline</v>
      </c>
      <c r="K265" s="160">
        <f t="shared" si="118"/>
        <v>0</v>
      </c>
      <c r="L265" s="160">
        <f t="shared" si="118"/>
        <v>0</v>
      </c>
      <c r="M265" s="160">
        <f t="shared" si="118"/>
        <v>0</v>
      </c>
      <c r="N265" s="107">
        <f t="shared" si="118"/>
        <v>0</v>
      </c>
      <c r="O265" s="106">
        <f t="shared" si="118"/>
        <v>0</v>
      </c>
      <c r="P265" s="108">
        <f t="shared" si="118"/>
        <v>0</v>
      </c>
      <c r="Q265" s="108">
        <f t="shared" si="119"/>
        <v>0</v>
      </c>
      <c r="R265" s="108">
        <f t="shared" si="119"/>
        <v>0</v>
      </c>
      <c r="S265" s="108" t="str">
        <f t="shared" si="119"/>
        <v>INFN</v>
      </c>
      <c r="T265" s="108">
        <f t="shared" si="119"/>
        <v>0</v>
      </c>
      <c r="U265" s="106">
        <f t="shared" si="119"/>
        <v>0</v>
      </c>
      <c r="V265" s="106">
        <f t="shared" si="119"/>
        <v>0</v>
      </c>
      <c r="W265" s="106">
        <f t="shared" si="119"/>
        <v>0</v>
      </c>
      <c r="X265" s="106">
        <f t="shared" si="119"/>
        <v>0</v>
      </c>
      <c r="Y265" s="108">
        <f t="shared" si="119"/>
        <v>0</v>
      </c>
      <c r="Z265" s="108">
        <f t="shared" si="119"/>
        <v>0</v>
      </c>
      <c r="AA265" s="106">
        <f t="shared" si="119"/>
        <v>0</v>
      </c>
      <c r="AB265" s="108">
        <f t="shared" si="119"/>
        <v>0</v>
      </c>
      <c r="AC265" s="106">
        <f t="shared" si="119"/>
        <v>0</v>
      </c>
      <c r="AD265" s="106">
        <f t="shared" si="119"/>
        <v>0</v>
      </c>
    </row>
    <row r="266" spans="1:30" ht="12.75">
      <c r="A266" s="221">
        <v>263</v>
      </c>
      <c r="B266" s="117">
        <v>5</v>
      </c>
      <c r="C266" s="118" t="s">
        <v>106</v>
      </c>
      <c r="D266" s="117"/>
      <c r="E266" s="233" t="s">
        <v>5</v>
      </c>
      <c r="F266" s="143" t="str">
        <f t="shared" si="116"/>
        <v>Dwg</v>
      </c>
      <c r="G266" s="119" t="str">
        <f t="shared" si="118"/>
        <v>PF</v>
      </c>
      <c r="H266" s="127" t="str">
        <f t="shared" si="118"/>
        <v>3mm Insert</v>
      </c>
      <c r="I266" s="117">
        <f t="shared" si="118"/>
        <v>3</v>
      </c>
      <c r="J266" s="106" t="str">
        <f t="shared" si="118"/>
        <v>Signed Off</v>
      </c>
      <c r="K266" s="160">
        <f t="shared" si="118"/>
        <v>38012</v>
      </c>
      <c r="L266" s="160">
        <f t="shared" si="118"/>
        <v>0</v>
      </c>
      <c r="M266" s="160">
        <f t="shared" si="118"/>
        <v>0</v>
      </c>
      <c r="N266" s="107">
        <f t="shared" si="118"/>
        <v>0</v>
      </c>
      <c r="O266" s="106">
        <f t="shared" si="118"/>
        <v>0</v>
      </c>
      <c r="P266" s="108">
        <f t="shared" si="118"/>
        <v>0</v>
      </c>
      <c r="Q266" s="108">
        <f t="shared" si="119"/>
        <v>0</v>
      </c>
      <c r="R266" s="108">
        <f t="shared" si="119"/>
        <v>0</v>
      </c>
      <c r="S266" s="108" t="str">
        <f t="shared" si="119"/>
        <v>INFN</v>
      </c>
      <c r="T266" s="108">
        <f t="shared" si="119"/>
        <v>0</v>
      </c>
      <c r="U266" s="106">
        <f t="shared" si="119"/>
        <v>0</v>
      </c>
      <c r="V266" s="106">
        <f t="shared" si="119"/>
        <v>0</v>
      </c>
      <c r="W266" s="106">
        <f t="shared" si="119"/>
        <v>0</v>
      </c>
      <c r="X266" s="106">
        <f t="shared" si="119"/>
        <v>0</v>
      </c>
      <c r="Y266" s="108">
        <f t="shared" si="119"/>
        <v>0</v>
      </c>
      <c r="Z266" s="108">
        <f t="shared" si="119"/>
        <v>0</v>
      </c>
      <c r="AA266" s="106">
        <f t="shared" si="119"/>
        <v>0</v>
      </c>
      <c r="AB266" s="108">
        <f t="shared" si="119"/>
        <v>0</v>
      </c>
      <c r="AC266" s="106">
        <f t="shared" si="119"/>
        <v>0</v>
      </c>
      <c r="AD266" s="106">
        <f t="shared" si="119"/>
        <v>0</v>
      </c>
    </row>
    <row r="267" spans="1:30" ht="12.75">
      <c r="A267" s="4">
        <v>264</v>
      </c>
      <c r="B267" s="114">
        <v>4</v>
      </c>
      <c r="C267" s="115" t="s">
        <v>113</v>
      </c>
      <c r="D267" s="115">
        <v>2</v>
      </c>
      <c r="E267" s="124" t="s">
        <v>108</v>
      </c>
      <c r="F267" s="142" t="str">
        <f t="shared" si="116"/>
        <v>Dwg</v>
      </c>
      <c r="G267" s="116" t="str">
        <f t="shared" si="118"/>
        <v>SA</v>
      </c>
      <c r="H267" s="125" t="str">
        <f t="shared" si="118"/>
        <v>STRL Closeout Wall Assy</v>
      </c>
      <c r="I267" s="114">
        <f t="shared" si="118"/>
        <v>5</v>
      </c>
      <c r="J267" s="106" t="str">
        <f t="shared" si="118"/>
        <v>In-Work</v>
      </c>
      <c r="K267" s="160">
        <f t="shared" si="118"/>
        <v>0</v>
      </c>
      <c r="L267" s="160">
        <f t="shared" si="118"/>
        <v>0</v>
      </c>
      <c r="M267" s="160">
        <f t="shared" si="118"/>
        <v>0</v>
      </c>
      <c r="N267" s="107">
        <f t="shared" si="118"/>
        <v>0</v>
      </c>
      <c r="O267" s="106">
        <f t="shared" si="118"/>
        <v>0</v>
      </c>
      <c r="P267" s="108">
        <f t="shared" si="118"/>
        <v>0</v>
      </c>
      <c r="Q267" s="108">
        <f t="shared" si="119"/>
        <v>0</v>
      </c>
      <c r="R267" s="108">
        <f t="shared" si="119"/>
        <v>0</v>
      </c>
      <c r="S267" s="108">
        <f t="shared" si="119"/>
        <v>0</v>
      </c>
      <c r="T267" s="108">
        <f t="shared" si="119"/>
        <v>0</v>
      </c>
      <c r="U267" s="106">
        <f t="shared" si="119"/>
        <v>0</v>
      </c>
      <c r="V267" s="106">
        <f t="shared" si="119"/>
        <v>0</v>
      </c>
      <c r="W267" s="106">
        <f t="shared" si="119"/>
        <v>0</v>
      </c>
      <c r="X267" s="106">
        <f t="shared" si="119"/>
        <v>0</v>
      </c>
      <c r="Y267" s="108">
        <f t="shared" si="119"/>
        <v>0</v>
      </c>
      <c r="Z267" s="108">
        <f t="shared" si="119"/>
        <v>0</v>
      </c>
      <c r="AA267" s="106">
        <f t="shared" si="119"/>
        <v>0</v>
      </c>
      <c r="AB267" s="108">
        <f t="shared" si="119"/>
        <v>0</v>
      </c>
      <c r="AC267" s="106">
        <f t="shared" si="119"/>
        <v>0</v>
      </c>
      <c r="AD267" s="106">
        <f t="shared" si="119"/>
        <v>0</v>
      </c>
    </row>
    <row r="268" spans="1:30" ht="12.75">
      <c r="A268" s="221">
        <v>265</v>
      </c>
      <c r="B268" s="117">
        <v>5</v>
      </c>
      <c r="C268" s="118" t="s">
        <v>108</v>
      </c>
      <c r="D268" s="117"/>
      <c r="E268" s="233" t="s">
        <v>109</v>
      </c>
      <c r="F268" s="143" t="str">
        <f t="shared" si="116"/>
        <v>Dwg</v>
      </c>
      <c r="G268" s="119" t="str">
        <f t="shared" si="118"/>
        <v>PF</v>
      </c>
      <c r="H268" s="127" t="str">
        <f t="shared" si="118"/>
        <v>STRL Closeout Wall</v>
      </c>
      <c r="I268" s="117">
        <f t="shared" si="118"/>
        <v>5</v>
      </c>
      <c r="J268" s="106" t="str">
        <f t="shared" si="118"/>
        <v>Signed Off</v>
      </c>
      <c r="K268" s="160">
        <f t="shared" si="118"/>
        <v>38012</v>
      </c>
      <c r="L268" s="160">
        <f t="shared" si="118"/>
        <v>0</v>
      </c>
      <c r="M268" s="160">
        <f t="shared" si="118"/>
        <v>0</v>
      </c>
      <c r="N268" s="107">
        <f t="shared" si="118"/>
        <v>0</v>
      </c>
      <c r="O268" s="106">
        <f t="shared" si="118"/>
        <v>0</v>
      </c>
      <c r="P268" s="108">
        <f t="shared" si="118"/>
        <v>0</v>
      </c>
      <c r="Q268" s="108">
        <f t="shared" si="119"/>
        <v>0</v>
      </c>
      <c r="R268" s="108">
        <f t="shared" si="119"/>
        <v>0</v>
      </c>
      <c r="S268" s="108">
        <f t="shared" si="119"/>
        <v>0</v>
      </c>
      <c r="T268" s="108">
        <f t="shared" si="119"/>
        <v>0</v>
      </c>
      <c r="U268" s="106">
        <f t="shared" si="119"/>
        <v>0</v>
      </c>
      <c r="V268" s="106">
        <f t="shared" si="119"/>
        <v>0</v>
      </c>
      <c r="W268" s="106">
        <f t="shared" si="119"/>
        <v>0</v>
      </c>
      <c r="X268" s="106">
        <f t="shared" si="119"/>
        <v>0</v>
      </c>
      <c r="Y268" s="108">
        <f t="shared" si="119"/>
        <v>0</v>
      </c>
      <c r="Z268" s="108">
        <f t="shared" si="119"/>
        <v>0</v>
      </c>
      <c r="AA268" s="106">
        <f t="shared" si="119"/>
        <v>0</v>
      </c>
      <c r="AB268" s="108">
        <f t="shared" si="119"/>
        <v>0</v>
      </c>
      <c r="AC268" s="106">
        <f t="shared" si="119"/>
        <v>0</v>
      </c>
      <c r="AD268" s="106">
        <f t="shared" si="119"/>
        <v>0</v>
      </c>
    </row>
    <row r="269" spans="1:30" ht="12.75">
      <c r="A269" s="4">
        <v>266</v>
      </c>
      <c r="B269" s="117">
        <v>5</v>
      </c>
      <c r="C269" s="118" t="s">
        <v>108</v>
      </c>
      <c r="D269" s="117"/>
      <c r="E269" s="233" t="s">
        <v>7</v>
      </c>
      <c r="F269" s="143" t="str">
        <f t="shared" si="116"/>
        <v>Dwg</v>
      </c>
      <c r="G269" s="119" t="str">
        <f t="shared" si="118"/>
        <v>PF</v>
      </c>
      <c r="H269" s="127" t="str">
        <f t="shared" si="118"/>
        <v>Closeout Frame Insert</v>
      </c>
      <c r="I269" s="117">
        <f t="shared" si="118"/>
        <v>3</v>
      </c>
      <c r="J269" s="106" t="str">
        <f t="shared" si="118"/>
        <v>Offline</v>
      </c>
      <c r="K269" s="160">
        <f t="shared" si="118"/>
        <v>0</v>
      </c>
      <c r="L269" s="160">
        <f t="shared" si="118"/>
        <v>0</v>
      </c>
      <c r="M269" s="160">
        <f t="shared" si="118"/>
        <v>0</v>
      </c>
      <c r="N269" s="107">
        <f t="shared" si="118"/>
        <v>0</v>
      </c>
      <c r="O269" s="106">
        <f t="shared" si="118"/>
        <v>0</v>
      </c>
      <c r="P269" s="108">
        <f t="shared" si="118"/>
        <v>0</v>
      </c>
      <c r="Q269" s="108">
        <f t="shared" si="119"/>
        <v>0</v>
      </c>
      <c r="R269" s="108">
        <f t="shared" si="119"/>
        <v>0</v>
      </c>
      <c r="S269" s="108" t="str">
        <f t="shared" si="119"/>
        <v>INFN</v>
      </c>
      <c r="T269" s="108">
        <f t="shared" si="119"/>
        <v>0</v>
      </c>
      <c r="U269" s="106">
        <f t="shared" si="119"/>
        <v>0</v>
      </c>
      <c r="V269" s="106">
        <f t="shared" si="119"/>
        <v>0</v>
      </c>
      <c r="W269" s="106">
        <f t="shared" si="119"/>
        <v>0</v>
      </c>
      <c r="X269" s="106">
        <f t="shared" si="119"/>
        <v>0</v>
      </c>
      <c r="Y269" s="108">
        <f t="shared" si="119"/>
        <v>0</v>
      </c>
      <c r="Z269" s="108">
        <f t="shared" si="119"/>
        <v>0</v>
      </c>
      <c r="AA269" s="106">
        <f t="shared" si="119"/>
        <v>0</v>
      </c>
      <c r="AB269" s="108">
        <f t="shared" si="119"/>
        <v>0</v>
      </c>
      <c r="AC269" s="106">
        <f t="shared" si="119"/>
        <v>0</v>
      </c>
      <c r="AD269" s="106">
        <f t="shared" si="119"/>
        <v>0</v>
      </c>
    </row>
    <row r="270" spans="1:30" ht="12.75">
      <c r="A270" s="221">
        <v>267</v>
      </c>
      <c r="B270" s="114">
        <v>4</v>
      </c>
      <c r="C270" s="115" t="s">
        <v>113</v>
      </c>
      <c r="D270" s="115">
        <v>3</v>
      </c>
      <c r="E270" s="124" t="s">
        <v>111</v>
      </c>
      <c r="F270" s="142" t="str">
        <f t="shared" si="116"/>
        <v>Dwg</v>
      </c>
      <c r="G270" s="116" t="str">
        <f t="shared" si="118"/>
        <v>PF</v>
      </c>
      <c r="H270" s="125" t="str">
        <f t="shared" si="118"/>
        <v>Mid Tray Assy Face Sheet Top</v>
      </c>
      <c r="I270" s="114">
        <f t="shared" si="118"/>
        <v>4</v>
      </c>
      <c r="J270" s="106" t="str">
        <f t="shared" si="118"/>
        <v>Signed Off</v>
      </c>
      <c r="K270" s="160">
        <f t="shared" si="118"/>
        <v>38020</v>
      </c>
      <c r="L270" s="160">
        <f t="shared" si="118"/>
        <v>0</v>
      </c>
      <c r="M270" s="160">
        <f t="shared" si="118"/>
        <v>0</v>
      </c>
      <c r="N270" s="107">
        <f t="shared" si="118"/>
        <v>0</v>
      </c>
      <c r="O270" s="106">
        <f t="shared" si="118"/>
        <v>0</v>
      </c>
      <c r="P270" s="108">
        <f t="shared" si="118"/>
        <v>0</v>
      </c>
      <c r="Q270" s="108">
        <f t="shared" si="119"/>
        <v>0</v>
      </c>
      <c r="R270" s="108">
        <f t="shared" si="119"/>
        <v>0</v>
      </c>
      <c r="S270" s="108" t="str">
        <f t="shared" si="119"/>
        <v>INFN</v>
      </c>
      <c r="T270" s="108">
        <f t="shared" si="119"/>
        <v>0</v>
      </c>
      <c r="U270" s="106">
        <f t="shared" si="119"/>
        <v>0</v>
      </c>
      <c r="V270" s="106">
        <f t="shared" si="119"/>
        <v>0</v>
      </c>
      <c r="W270" s="106">
        <f t="shared" si="119"/>
        <v>0</v>
      </c>
      <c r="X270" s="106">
        <f t="shared" si="119"/>
        <v>0</v>
      </c>
      <c r="Y270" s="108">
        <f t="shared" si="119"/>
        <v>0</v>
      </c>
      <c r="Z270" s="108">
        <f t="shared" si="119"/>
        <v>0</v>
      </c>
      <c r="AA270" s="106">
        <f t="shared" si="119"/>
        <v>0</v>
      </c>
      <c r="AB270" s="108">
        <f t="shared" si="119"/>
        <v>0</v>
      </c>
      <c r="AC270" s="106">
        <f t="shared" si="119"/>
        <v>0</v>
      </c>
      <c r="AD270" s="106">
        <f t="shared" si="119"/>
        <v>0</v>
      </c>
    </row>
    <row r="271" spans="1:30" ht="12.75">
      <c r="A271" s="4">
        <v>268</v>
      </c>
      <c r="B271" s="114">
        <v>4</v>
      </c>
      <c r="C271" s="115" t="s">
        <v>113</v>
      </c>
      <c r="D271" s="115">
        <v>4</v>
      </c>
      <c r="E271" s="124" t="s">
        <v>640</v>
      </c>
      <c r="F271" s="142" t="str">
        <f t="shared" si="116"/>
        <v>Dwg</v>
      </c>
      <c r="G271" s="116" t="e">
        <f t="shared" si="118"/>
        <v>#N/A</v>
      </c>
      <c r="H271" s="125" t="e">
        <f t="shared" si="118"/>
        <v>#N/A</v>
      </c>
      <c r="I271" s="114" t="e">
        <f t="shared" si="118"/>
        <v>#N/A</v>
      </c>
      <c r="J271" s="106" t="e">
        <f t="shared" si="118"/>
        <v>#N/A</v>
      </c>
      <c r="K271" s="160" t="e">
        <f t="shared" si="118"/>
        <v>#N/A</v>
      </c>
      <c r="L271" s="160" t="e">
        <f t="shared" si="118"/>
        <v>#N/A</v>
      </c>
      <c r="M271" s="160" t="e">
        <f t="shared" si="118"/>
        <v>#N/A</v>
      </c>
      <c r="N271" s="107" t="e">
        <f t="shared" si="118"/>
        <v>#N/A</v>
      </c>
      <c r="O271" s="106" t="e">
        <f t="shared" si="118"/>
        <v>#N/A</v>
      </c>
      <c r="P271" s="108" t="e">
        <f t="shared" si="118"/>
        <v>#N/A</v>
      </c>
      <c r="Q271" s="108" t="e">
        <f t="shared" si="119"/>
        <v>#N/A</v>
      </c>
      <c r="R271" s="108" t="e">
        <f t="shared" si="119"/>
        <v>#N/A</v>
      </c>
      <c r="S271" s="108" t="e">
        <f t="shared" si="119"/>
        <v>#N/A</v>
      </c>
      <c r="T271" s="108" t="e">
        <f t="shared" si="119"/>
        <v>#N/A</v>
      </c>
      <c r="U271" s="106" t="e">
        <f t="shared" si="119"/>
        <v>#N/A</v>
      </c>
      <c r="V271" s="106" t="e">
        <f t="shared" si="119"/>
        <v>#N/A</v>
      </c>
      <c r="W271" s="106" t="e">
        <f t="shared" si="119"/>
        <v>#N/A</v>
      </c>
      <c r="X271" s="106" t="e">
        <f t="shared" si="119"/>
        <v>#N/A</v>
      </c>
      <c r="Y271" s="108" t="e">
        <f t="shared" si="119"/>
        <v>#N/A</v>
      </c>
      <c r="Z271" s="108" t="e">
        <f t="shared" si="119"/>
        <v>#N/A</v>
      </c>
      <c r="AA271" s="106" t="e">
        <f t="shared" si="119"/>
        <v>#N/A</v>
      </c>
      <c r="AB271" s="108" t="e">
        <f t="shared" si="119"/>
        <v>#N/A</v>
      </c>
      <c r="AC271" s="106" t="e">
        <f t="shared" si="119"/>
        <v>#N/A</v>
      </c>
      <c r="AD271" s="106" t="e">
        <f t="shared" si="119"/>
        <v>#N/A</v>
      </c>
    </row>
    <row r="272" spans="1:30" ht="25.5">
      <c r="A272" s="221">
        <v>269</v>
      </c>
      <c r="B272" s="114">
        <v>3</v>
      </c>
      <c r="C272" s="115" t="s">
        <v>113</v>
      </c>
      <c r="D272" s="115">
        <v>5</v>
      </c>
      <c r="E272" s="124" t="s">
        <v>59</v>
      </c>
      <c r="F272" s="142" t="str">
        <f t="shared" si="116"/>
        <v>Dwg</v>
      </c>
      <c r="G272" s="116" t="str">
        <f t="shared" si="118"/>
        <v>PF</v>
      </c>
      <c r="H272" s="125" t="str">
        <f t="shared" si="118"/>
        <v>Bias Circuit Assembly</v>
      </c>
      <c r="I272" s="114">
        <f t="shared" si="118"/>
        <v>8</v>
      </c>
      <c r="J272" s="106" t="str">
        <f t="shared" si="118"/>
        <v>Signed-Off</v>
      </c>
      <c r="K272" s="160">
        <f t="shared" si="118"/>
        <v>38083</v>
      </c>
      <c r="L272" s="160" t="str">
        <f t="shared" si="118"/>
        <v>Auth for Flight Prod</v>
      </c>
      <c r="M272" s="160">
        <f t="shared" si="118"/>
        <v>38114</v>
      </c>
      <c r="N272" s="107">
        <f t="shared" si="118"/>
        <v>0</v>
      </c>
      <c r="O272" s="106" t="str">
        <f t="shared" si="118"/>
        <v>Yes</v>
      </c>
      <c r="P272" s="108">
        <f t="shared" si="118"/>
        <v>0</v>
      </c>
      <c r="Q272" s="108">
        <f t="shared" si="119"/>
        <v>0</v>
      </c>
      <c r="R272" s="108">
        <f t="shared" si="119"/>
        <v>0</v>
      </c>
      <c r="S272" s="108">
        <f t="shared" si="119"/>
        <v>0</v>
      </c>
      <c r="T272" s="108">
        <f t="shared" si="119"/>
        <v>38076</v>
      </c>
      <c r="U272" s="106">
        <f t="shared" si="119"/>
        <v>48422</v>
      </c>
      <c r="V272" s="106" t="str">
        <f t="shared" si="119"/>
        <v>800 &amp; 50</v>
      </c>
      <c r="W272" s="106">
        <f t="shared" si="119"/>
        <v>648</v>
      </c>
      <c r="X272" s="106">
        <f t="shared" si="119"/>
        <v>0.24</v>
      </c>
      <c r="Y272" s="108" t="str">
        <f t="shared" si="119"/>
        <v>3/26/04 (42) </v>
      </c>
      <c r="Z272" s="108">
        <f t="shared" si="119"/>
        <v>38072</v>
      </c>
      <c r="AA272" s="106">
        <f t="shared" si="119"/>
        <v>66503</v>
      </c>
      <c r="AB272" s="108" t="str">
        <f t="shared" si="119"/>
        <v>TBD</v>
      </c>
      <c r="AC272" s="106">
        <f t="shared" si="119"/>
        <v>0</v>
      </c>
      <c r="AD272" s="106">
        <f t="shared" si="119"/>
        <v>0</v>
      </c>
    </row>
    <row r="273" spans="1:30" ht="12.75">
      <c r="A273" s="4">
        <v>270</v>
      </c>
      <c r="B273" s="114">
        <v>4</v>
      </c>
      <c r="C273" s="115" t="s">
        <v>113</v>
      </c>
      <c r="D273" s="115">
        <v>6</v>
      </c>
      <c r="E273" s="124" t="s">
        <v>112</v>
      </c>
      <c r="F273" s="142" t="str">
        <f t="shared" si="116"/>
        <v>Dwg</v>
      </c>
      <c r="G273" s="116" t="str">
        <f aca="true" t="shared" si="120" ref="G273:P282">VLOOKUP($E273,PartsList,G$4,FALSE)</f>
        <v>PF</v>
      </c>
      <c r="H273" s="125" t="str">
        <f t="shared" si="120"/>
        <v>Mid Tray Assy Face Sheet Bottom</v>
      </c>
      <c r="I273" s="114">
        <f t="shared" si="120"/>
        <v>3</v>
      </c>
      <c r="J273" s="106" t="str">
        <f t="shared" si="120"/>
        <v>Signed Off</v>
      </c>
      <c r="K273" s="160">
        <f t="shared" si="120"/>
        <v>38012</v>
      </c>
      <c r="L273" s="160">
        <f t="shared" si="120"/>
        <v>0</v>
      </c>
      <c r="M273" s="160">
        <f t="shared" si="120"/>
        <v>0</v>
      </c>
      <c r="N273" s="107">
        <f t="shared" si="120"/>
        <v>0</v>
      </c>
      <c r="O273" s="106">
        <f t="shared" si="120"/>
        <v>0</v>
      </c>
      <c r="P273" s="108">
        <f t="shared" si="120"/>
        <v>0</v>
      </c>
      <c r="Q273" s="108">
        <f aca="true" t="shared" si="121" ref="Q273:AD282">VLOOKUP($E273,PartsList,Q$4,FALSE)</f>
        <v>0</v>
      </c>
      <c r="R273" s="108">
        <f t="shared" si="121"/>
        <v>0</v>
      </c>
      <c r="S273" s="108" t="str">
        <f t="shared" si="121"/>
        <v>INFN</v>
      </c>
      <c r="T273" s="108">
        <f t="shared" si="121"/>
        <v>0</v>
      </c>
      <c r="U273" s="106">
        <f t="shared" si="121"/>
        <v>0</v>
      </c>
      <c r="V273" s="106">
        <f t="shared" si="121"/>
        <v>0</v>
      </c>
      <c r="W273" s="106">
        <f t="shared" si="121"/>
        <v>0</v>
      </c>
      <c r="X273" s="106">
        <f t="shared" si="121"/>
        <v>0</v>
      </c>
      <c r="Y273" s="108">
        <f t="shared" si="121"/>
        <v>0</v>
      </c>
      <c r="Z273" s="108">
        <f t="shared" si="121"/>
        <v>0</v>
      </c>
      <c r="AA273" s="106">
        <f t="shared" si="121"/>
        <v>0</v>
      </c>
      <c r="AB273" s="108">
        <f t="shared" si="121"/>
        <v>0</v>
      </c>
      <c r="AC273" s="106">
        <f t="shared" si="121"/>
        <v>0</v>
      </c>
      <c r="AD273" s="106">
        <f t="shared" si="121"/>
        <v>0</v>
      </c>
    </row>
    <row r="274" spans="1:30" ht="12.75">
      <c r="A274" s="221">
        <v>271</v>
      </c>
      <c r="B274" s="114">
        <v>4</v>
      </c>
      <c r="C274" s="115" t="s">
        <v>113</v>
      </c>
      <c r="D274" s="115">
        <v>7</v>
      </c>
      <c r="E274" s="124" t="s">
        <v>219</v>
      </c>
      <c r="F274" s="142" t="str">
        <f aca="true" t="shared" si="122" ref="F274:F280">HYPERLINK("http://www-glast.slac.stanford.edu/documents/cyberdoc.asp?lat_search="&amp;RIGHT(E274,5)&amp;"&amp;frames=y","Dwg")</f>
        <v>Dwg</v>
      </c>
      <c r="G274" s="116" t="str">
        <f t="shared" si="120"/>
        <v>MT</v>
      </c>
      <c r="H274" s="125" t="str">
        <f t="shared" si="120"/>
        <v>Film Adhesive (core to face sheet)</v>
      </c>
      <c r="I274" s="114">
        <f t="shared" si="120"/>
        <v>0</v>
      </c>
      <c r="J274" s="106" t="str">
        <f t="shared" si="120"/>
        <v>GSFC Approved</v>
      </c>
      <c r="K274" s="160">
        <f t="shared" si="120"/>
        <v>0</v>
      </c>
      <c r="L274" s="160" t="str">
        <f t="shared" si="120"/>
        <v>OK to Procure Mat'l</v>
      </c>
      <c r="M274" s="160">
        <f t="shared" si="120"/>
        <v>0</v>
      </c>
      <c r="N274" s="107">
        <f t="shared" si="120"/>
        <v>0</v>
      </c>
      <c r="O274" s="106">
        <f t="shared" si="120"/>
        <v>0</v>
      </c>
      <c r="P274" s="108">
        <f t="shared" si="120"/>
        <v>0</v>
      </c>
      <c r="Q274" s="108">
        <f t="shared" si="121"/>
        <v>0</v>
      </c>
      <c r="R274" s="108">
        <f t="shared" si="121"/>
        <v>0</v>
      </c>
      <c r="S274" s="108">
        <f t="shared" si="121"/>
        <v>0</v>
      </c>
      <c r="T274" s="108">
        <f t="shared" si="121"/>
        <v>0</v>
      </c>
      <c r="U274" s="106">
        <f t="shared" si="121"/>
        <v>0</v>
      </c>
      <c r="V274" s="106">
        <f t="shared" si="121"/>
        <v>0</v>
      </c>
      <c r="W274" s="106">
        <f t="shared" si="121"/>
        <v>0</v>
      </c>
      <c r="X274" s="106">
        <f t="shared" si="121"/>
        <v>0</v>
      </c>
      <c r="Y274" s="108">
        <f t="shared" si="121"/>
        <v>0</v>
      </c>
      <c r="Z274" s="108">
        <f t="shared" si="121"/>
        <v>0</v>
      </c>
      <c r="AA274" s="106">
        <f t="shared" si="121"/>
        <v>0</v>
      </c>
      <c r="AB274" s="108">
        <f t="shared" si="121"/>
        <v>0</v>
      </c>
      <c r="AC274" s="106">
        <f t="shared" si="121"/>
        <v>0</v>
      </c>
      <c r="AD274" s="106">
        <f t="shared" si="121"/>
        <v>0</v>
      </c>
    </row>
    <row r="275" spans="1:30" ht="12.75">
      <c r="A275" s="4">
        <v>272</v>
      </c>
      <c r="B275" s="114">
        <v>4</v>
      </c>
      <c r="C275" s="115" t="s">
        <v>113</v>
      </c>
      <c r="D275" s="115">
        <v>8</v>
      </c>
      <c r="E275" s="124" t="s">
        <v>226</v>
      </c>
      <c r="F275" s="142" t="str">
        <f t="shared" si="122"/>
        <v>Dwg</v>
      </c>
      <c r="G275" s="116" t="str">
        <f t="shared" si="120"/>
        <v>MT</v>
      </c>
      <c r="H275" s="125" t="str">
        <f t="shared" si="120"/>
        <v>Structural Adhesive</v>
      </c>
      <c r="I275" s="114">
        <f t="shared" si="120"/>
        <v>0</v>
      </c>
      <c r="J275" s="106" t="str">
        <f t="shared" si="120"/>
        <v>GSFC Approved</v>
      </c>
      <c r="K275" s="160">
        <f t="shared" si="120"/>
        <v>0</v>
      </c>
      <c r="L275" s="160" t="str">
        <f t="shared" si="120"/>
        <v>OK to Procure Mat'l</v>
      </c>
      <c r="M275" s="160">
        <f t="shared" si="120"/>
        <v>0</v>
      </c>
      <c r="N275" s="107">
        <f t="shared" si="120"/>
        <v>0</v>
      </c>
      <c r="O275" s="106">
        <f t="shared" si="120"/>
        <v>0</v>
      </c>
      <c r="P275" s="108">
        <f t="shared" si="120"/>
        <v>0</v>
      </c>
      <c r="Q275" s="108">
        <f t="shared" si="121"/>
        <v>0</v>
      </c>
      <c r="R275" s="108">
        <f t="shared" si="121"/>
        <v>0</v>
      </c>
      <c r="S275" s="108">
        <f t="shared" si="121"/>
        <v>0</v>
      </c>
      <c r="T275" s="108">
        <f t="shared" si="121"/>
        <v>0</v>
      </c>
      <c r="U275" s="106">
        <f t="shared" si="121"/>
        <v>0</v>
      </c>
      <c r="V275" s="106">
        <f t="shared" si="121"/>
        <v>0</v>
      </c>
      <c r="W275" s="106">
        <f t="shared" si="121"/>
        <v>0</v>
      </c>
      <c r="X275" s="106">
        <f t="shared" si="121"/>
        <v>0</v>
      </c>
      <c r="Y275" s="108">
        <f t="shared" si="121"/>
        <v>0</v>
      </c>
      <c r="Z275" s="108">
        <f t="shared" si="121"/>
        <v>0</v>
      </c>
      <c r="AA275" s="106">
        <f t="shared" si="121"/>
        <v>0</v>
      </c>
      <c r="AB275" s="108">
        <f t="shared" si="121"/>
        <v>0</v>
      </c>
      <c r="AC275" s="106">
        <f t="shared" si="121"/>
        <v>0</v>
      </c>
      <c r="AD275" s="106">
        <f t="shared" si="121"/>
        <v>0</v>
      </c>
    </row>
    <row r="276" spans="1:30" ht="12.75">
      <c r="A276" s="221">
        <v>273</v>
      </c>
      <c r="B276" s="114">
        <v>4</v>
      </c>
      <c r="C276" s="115" t="s">
        <v>113</v>
      </c>
      <c r="D276" s="115">
        <v>9</v>
      </c>
      <c r="E276" s="124" t="s">
        <v>279</v>
      </c>
      <c r="F276" s="142" t="str">
        <f t="shared" si="122"/>
        <v>Dwg</v>
      </c>
      <c r="G276" s="116" t="str">
        <f t="shared" si="120"/>
        <v>MT</v>
      </c>
      <c r="H276" s="125" t="str">
        <f t="shared" si="120"/>
        <v>Epoxy Ink White</v>
      </c>
      <c r="I276" s="114">
        <f t="shared" si="120"/>
        <v>0</v>
      </c>
      <c r="J276" s="106" t="str">
        <f t="shared" si="120"/>
        <v>GSFC Pending</v>
      </c>
      <c r="K276" s="160">
        <f t="shared" si="120"/>
        <v>0</v>
      </c>
      <c r="L276" s="160">
        <f t="shared" si="120"/>
        <v>0</v>
      </c>
      <c r="M276" s="160">
        <f t="shared" si="120"/>
        <v>0</v>
      </c>
      <c r="N276" s="107">
        <f t="shared" si="120"/>
        <v>0</v>
      </c>
      <c r="O276" s="106">
        <f t="shared" si="120"/>
        <v>0</v>
      </c>
      <c r="P276" s="108">
        <f t="shared" si="120"/>
        <v>0</v>
      </c>
      <c r="Q276" s="108">
        <f t="shared" si="121"/>
        <v>0</v>
      </c>
      <c r="R276" s="108">
        <f t="shared" si="121"/>
        <v>0</v>
      </c>
      <c r="S276" s="108">
        <f t="shared" si="121"/>
        <v>0</v>
      </c>
      <c r="T276" s="108">
        <f t="shared" si="121"/>
        <v>0</v>
      </c>
      <c r="U276" s="106">
        <f t="shared" si="121"/>
        <v>0</v>
      </c>
      <c r="V276" s="106">
        <f t="shared" si="121"/>
        <v>0</v>
      </c>
      <c r="W276" s="106">
        <f t="shared" si="121"/>
        <v>0</v>
      </c>
      <c r="X276" s="106">
        <f t="shared" si="121"/>
        <v>0</v>
      </c>
      <c r="Y276" s="108">
        <f t="shared" si="121"/>
        <v>0</v>
      </c>
      <c r="Z276" s="108">
        <f t="shared" si="121"/>
        <v>0</v>
      </c>
      <c r="AA276" s="106">
        <f t="shared" si="121"/>
        <v>0</v>
      </c>
      <c r="AB276" s="108">
        <f t="shared" si="121"/>
        <v>0</v>
      </c>
      <c r="AC276" s="106">
        <f t="shared" si="121"/>
        <v>0</v>
      </c>
      <c r="AD276" s="106">
        <f t="shared" si="121"/>
        <v>0</v>
      </c>
    </row>
    <row r="277" spans="1:30" ht="12.75">
      <c r="A277" s="4">
        <v>274</v>
      </c>
      <c r="B277" s="114">
        <v>4</v>
      </c>
      <c r="C277" s="115" t="s">
        <v>113</v>
      </c>
      <c r="D277" s="115">
        <v>10</v>
      </c>
      <c r="E277" s="124" t="s">
        <v>253</v>
      </c>
      <c r="F277" s="142" t="str">
        <f t="shared" si="122"/>
        <v>Dwg</v>
      </c>
      <c r="G277" s="116" t="str">
        <f t="shared" si="120"/>
        <v>MT</v>
      </c>
      <c r="H277" s="125" t="str">
        <f t="shared" si="120"/>
        <v>Structural Adhesive</v>
      </c>
      <c r="I277" s="114">
        <f t="shared" si="120"/>
        <v>0</v>
      </c>
      <c r="J277" s="106" t="str">
        <f t="shared" si="120"/>
        <v>GSFC Approved</v>
      </c>
      <c r="K277" s="160">
        <f t="shared" si="120"/>
        <v>0</v>
      </c>
      <c r="L277" s="160" t="str">
        <f t="shared" si="120"/>
        <v>OK to Procure Mat'l</v>
      </c>
      <c r="M277" s="160">
        <f t="shared" si="120"/>
        <v>38110</v>
      </c>
      <c r="N277" s="107">
        <f t="shared" si="120"/>
        <v>0</v>
      </c>
      <c r="O277" s="106">
        <f t="shared" si="120"/>
        <v>0</v>
      </c>
      <c r="P277" s="108">
        <f t="shared" si="120"/>
        <v>0</v>
      </c>
      <c r="Q277" s="108">
        <f t="shared" si="121"/>
        <v>0</v>
      </c>
      <c r="R277" s="108">
        <f t="shared" si="121"/>
        <v>0</v>
      </c>
      <c r="S277" s="108" t="str">
        <f t="shared" si="121"/>
        <v>INFN/Plyform</v>
      </c>
      <c r="T277" s="108">
        <f t="shared" si="121"/>
        <v>0</v>
      </c>
      <c r="U277" s="106">
        <f t="shared" si="121"/>
        <v>0</v>
      </c>
      <c r="V277" s="106">
        <f t="shared" si="121"/>
        <v>0</v>
      </c>
      <c r="W277" s="106">
        <f t="shared" si="121"/>
        <v>0</v>
      </c>
      <c r="X277" s="106">
        <f t="shared" si="121"/>
        <v>0</v>
      </c>
      <c r="Y277" s="108">
        <f t="shared" si="121"/>
        <v>0</v>
      </c>
      <c r="Z277" s="108">
        <f t="shared" si="121"/>
        <v>0</v>
      </c>
      <c r="AA277" s="106">
        <f t="shared" si="121"/>
        <v>0</v>
      </c>
      <c r="AB277" s="108">
        <f t="shared" si="121"/>
        <v>0</v>
      </c>
      <c r="AC277" s="106">
        <f t="shared" si="121"/>
        <v>0</v>
      </c>
      <c r="AD277" s="106">
        <f t="shared" si="121"/>
        <v>0</v>
      </c>
    </row>
    <row r="278" spans="1:30" ht="12.75">
      <c r="A278" s="221">
        <v>275</v>
      </c>
      <c r="B278" s="114">
        <v>4</v>
      </c>
      <c r="C278" s="115" t="s">
        <v>113</v>
      </c>
      <c r="D278" s="115">
        <v>11</v>
      </c>
      <c r="E278" s="124" t="s">
        <v>241</v>
      </c>
      <c r="F278" s="142" t="str">
        <f t="shared" si="122"/>
        <v>Dwg</v>
      </c>
      <c r="G278" s="116" t="str">
        <f t="shared" si="120"/>
        <v>MT</v>
      </c>
      <c r="H278" s="125" t="str">
        <f t="shared" si="120"/>
        <v>Black Polyurethane Paint</v>
      </c>
      <c r="I278" s="114">
        <f t="shared" si="120"/>
        <v>0</v>
      </c>
      <c r="J278" s="106" t="str">
        <f t="shared" si="120"/>
        <v>GSFC Approved</v>
      </c>
      <c r="K278" s="160">
        <f t="shared" si="120"/>
        <v>0</v>
      </c>
      <c r="L278" s="160" t="str">
        <f t="shared" si="120"/>
        <v>OK to Procure Mat'l</v>
      </c>
      <c r="M278" s="160">
        <f t="shared" si="120"/>
        <v>0</v>
      </c>
      <c r="N278" s="107">
        <f t="shared" si="120"/>
        <v>0</v>
      </c>
      <c r="O278" s="106">
        <f t="shared" si="120"/>
        <v>0</v>
      </c>
      <c r="P278" s="108">
        <f t="shared" si="120"/>
        <v>0</v>
      </c>
      <c r="Q278" s="108">
        <f t="shared" si="121"/>
        <v>0</v>
      </c>
      <c r="R278" s="108">
        <f t="shared" si="121"/>
        <v>0</v>
      </c>
      <c r="S278" s="108" t="str">
        <f t="shared" si="121"/>
        <v>SLAC</v>
      </c>
      <c r="T278" s="108">
        <f t="shared" si="121"/>
        <v>38062</v>
      </c>
      <c r="U278" s="106">
        <f t="shared" si="121"/>
        <v>45276</v>
      </c>
      <c r="V278" s="106" t="str">
        <f t="shared" si="121"/>
        <v>8 Pints</v>
      </c>
      <c r="W278" s="106" t="str">
        <f t="shared" si="121"/>
        <v>N/A</v>
      </c>
      <c r="X278" s="106" t="str">
        <f t="shared" si="121"/>
        <v>N/A</v>
      </c>
      <c r="Y278" s="108" t="str">
        <f t="shared" si="121"/>
        <v>Drop Ship</v>
      </c>
      <c r="Z278" s="108">
        <f t="shared" si="121"/>
        <v>37914</v>
      </c>
      <c r="AA278" s="106" t="str">
        <f t="shared" si="121"/>
        <v>N/A</v>
      </c>
      <c r="AB278" s="108">
        <f t="shared" si="121"/>
        <v>0</v>
      </c>
      <c r="AC278" s="106">
        <f t="shared" si="121"/>
        <v>0</v>
      </c>
      <c r="AD278" s="106">
        <f t="shared" si="121"/>
        <v>0</v>
      </c>
    </row>
    <row r="279" spans="1:30" ht="12.75">
      <c r="A279" s="4">
        <v>276</v>
      </c>
      <c r="B279" s="114">
        <v>4</v>
      </c>
      <c r="C279" s="115" t="s">
        <v>113</v>
      </c>
      <c r="D279" s="115">
        <v>12</v>
      </c>
      <c r="E279" s="124" t="s">
        <v>250</v>
      </c>
      <c r="F279" s="142" t="str">
        <f t="shared" si="122"/>
        <v>Dwg</v>
      </c>
      <c r="G279" s="116" t="str">
        <f t="shared" si="120"/>
        <v>MT</v>
      </c>
      <c r="H279" s="125" t="str">
        <f t="shared" si="120"/>
        <v>Primer for Z 306 Paint</v>
      </c>
      <c r="I279" s="114">
        <f t="shared" si="120"/>
        <v>0</v>
      </c>
      <c r="J279" s="106" t="str">
        <f t="shared" si="120"/>
        <v>GSFC Approved</v>
      </c>
      <c r="K279" s="160">
        <f t="shared" si="120"/>
        <v>0</v>
      </c>
      <c r="L279" s="160" t="str">
        <f t="shared" si="120"/>
        <v>OK to Procure Mat'l</v>
      </c>
      <c r="M279" s="160">
        <f t="shared" si="120"/>
        <v>0</v>
      </c>
      <c r="N279" s="107">
        <f t="shared" si="120"/>
        <v>0</v>
      </c>
      <c r="O279" s="106">
        <f t="shared" si="120"/>
        <v>0</v>
      </c>
      <c r="P279" s="108">
        <f t="shared" si="120"/>
        <v>0</v>
      </c>
      <c r="Q279" s="108">
        <f t="shared" si="121"/>
        <v>0</v>
      </c>
      <c r="R279" s="108">
        <f t="shared" si="121"/>
        <v>0</v>
      </c>
      <c r="S279" s="108" t="str">
        <f t="shared" si="121"/>
        <v>SLAC</v>
      </c>
      <c r="T279" s="108">
        <f t="shared" si="121"/>
        <v>38062</v>
      </c>
      <c r="U279" s="106">
        <f t="shared" si="121"/>
        <v>45276</v>
      </c>
      <c r="V279" s="106" t="str">
        <f t="shared" si="121"/>
        <v>8 Pints</v>
      </c>
      <c r="W279" s="106" t="str">
        <f t="shared" si="121"/>
        <v>N/A</v>
      </c>
      <c r="X279" s="106" t="str">
        <f t="shared" si="121"/>
        <v>N/A</v>
      </c>
      <c r="Y279" s="108" t="str">
        <f t="shared" si="121"/>
        <v>Drop Ship</v>
      </c>
      <c r="Z279" s="108">
        <f t="shared" si="121"/>
        <v>37914</v>
      </c>
      <c r="AA279" s="106" t="str">
        <f t="shared" si="121"/>
        <v>N/A</v>
      </c>
      <c r="AB279" s="108">
        <f t="shared" si="121"/>
        <v>0</v>
      </c>
      <c r="AC279" s="106">
        <f t="shared" si="121"/>
        <v>0</v>
      </c>
      <c r="AD279" s="106">
        <f t="shared" si="121"/>
        <v>0</v>
      </c>
    </row>
    <row r="280" spans="1:30" ht="12.75">
      <c r="A280" s="221">
        <v>277</v>
      </c>
      <c r="B280" s="114">
        <v>4</v>
      </c>
      <c r="C280" s="115" t="s">
        <v>113</v>
      </c>
      <c r="D280" s="115">
        <v>13</v>
      </c>
      <c r="E280" s="124" t="s">
        <v>242</v>
      </c>
      <c r="F280" s="142" t="str">
        <f t="shared" si="122"/>
        <v>Dwg</v>
      </c>
      <c r="G280" s="116" t="str">
        <f t="shared" si="120"/>
        <v>MT</v>
      </c>
      <c r="H280" s="125" t="str">
        <f t="shared" si="120"/>
        <v>Thinner for Z 306 Paint</v>
      </c>
      <c r="I280" s="114">
        <f t="shared" si="120"/>
        <v>0</v>
      </c>
      <c r="J280" s="106" t="str">
        <f t="shared" si="120"/>
        <v>GSFC Approved</v>
      </c>
      <c r="K280" s="160">
        <f t="shared" si="120"/>
        <v>0</v>
      </c>
      <c r="L280" s="160" t="str">
        <f t="shared" si="120"/>
        <v>OK to Procure Mat'l</v>
      </c>
      <c r="M280" s="160">
        <f t="shared" si="120"/>
        <v>0</v>
      </c>
      <c r="N280" s="107">
        <f t="shared" si="120"/>
        <v>0</v>
      </c>
      <c r="O280" s="106">
        <f t="shared" si="120"/>
        <v>0</v>
      </c>
      <c r="P280" s="108">
        <f t="shared" si="120"/>
        <v>0</v>
      </c>
      <c r="Q280" s="108">
        <f t="shared" si="121"/>
        <v>0</v>
      </c>
      <c r="R280" s="108">
        <f t="shared" si="121"/>
        <v>0</v>
      </c>
      <c r="S280" s="108" t="str">
        <f t="shared" si="121"/>
        <v>SLAC</v>
      </c>
      <c r="T280" s="108">
        <f t="shared" si="121"/>
        <v>38062</v>
      </c>
      <c r="U280" s="106">
        <f t="shared" si="121"/>
        <v>45276</v>
      </c>
      <c r="V280" s="106" t="str">
        <f t="shared" si="121"/>
        <v>4 Pints</v>
      </c>
      <c r="W280" s="106" t="str">
        <f t="shared" si="121"/>
        <v>N/A</v>
      </c>
      <c r="X280" s="106" t="str">
        <f t="shared" si="121"/>
        <v>N/A</v>
      </c>
      <c r="Y280" s="108" t="str">
        <f t="shared" si="121"/>
        <v>Drop Ship</v>
      </c>
      <c r="Z280" s="108">
        <f t="shared" si="121"/>
        <v>37914</v>
      </c>
      <c r="AA280" s="106" t="str">
        <f t="shared" si="121"/>
        <v>N/A</v>
      </c>
      <c r="AB280" s="108">
        <f t="shared" si="121"/>
        <v>0</v>
      </c>
      <c r="AC280" s="106">
        <f t="shared" si="121"/>
        <v>0</v>
      </c>
      <c r="AD280" s="106">
        <f t="shared" si="121"/>
        <v>0</v>
      </c>
    </row>
    <row r="281" spans="1:30" ht="12.75">
      <c r="A281" s="4">
        <v>278</v>
      </c>
      <c r="B281" s="114">
        <v>4</v>
      </c>
      <c r="C281" s="115" t="s">
        <v>113</v>
      </c>
      <c r="D281" s="115">
        <v>14</v>
      </c>
      <c r="E281" s="124" t="s">
        <v>110</v>
      </c>
      <c r="F281" s="142" t="str">
        <f>HYPERLINK("http://www-glast.slac.stanford.edu/documents/cyberdoc.asp?lat_search="&amp;RIGHT(E281,5)&amp;"&amp;frames=y","Dwg")</f>
        <v>Dwg</v>
      </c>
      <c r="G281" s="116" t="str">
        <f t="shared" si="120"/>
        <v>PF</v>
      </c>
      <c r="H281" s="125" t="str">
        <f t="shared" si="120"/>
        <v>Grounding Tube</v>
      </c>
      <c r="I281" s="114">
        <f t="shared" si="120"/>
        <v>2</v>
      </c>
      <c r="J281" s="106" t="str">
        <f t="shared" si="120"/>
        <v>Signed-Off</v>
      </c>
      <c r="K281" s="160">
        <f t="shared" si="120"/>
        <v>38062</v>
      </c>
      <c r="L281" s="160" t="str">
        <f t="shared" si="120"/>
        <v>Auth for Flight Prod</v>
      </c>
      <c r="M281" s="160">
        <f t="shared" si="120"/>
        <v>0</v>
      </c>
      <c r="N281" s="107">
        <f t="shared" si="120"/>
        <v>0</v>
      </c>
      <c r="O281" s="106" t="str">
        <f t="shared" si="120"/>
        <v>Yes</v>
      </c>
      <c r="P281" s="108">
        <f t="shared" si="120"/>
        <v>0</v>
      </c>
      <c r="Q281" s="108">
        <f t="shared" si="121"/>
        <v>0</v>
      </c>
      <c r="R281" s="108">
        <f t="shared" si="121"/>
        <v>0</v>
      </c>
      <c r="S281" s="108" t="str">
        <f t="shared" si="121"/>
        <v>INFN</v>
      </c>
      <c r="T281" s="108">
        <f t="shared" si="121"/>
        <v>0</v>
      </c>
      <c r="U281" s="106">
        <f t="shared" si="121"/>
        <v>0</v>
      </c>
      <c r="V281" s="106">
        <f t="shared" si="121"/>
        <v>0</v>
      </c>
      <c r="W281" s="106">
        <f t="shared" si="121"/>
        <v>0</v>
      </c>
      <c r="X281" s="106">
        <f t="shared" si="121"/>
        <v>0</v>
      </c>
      <c r="Y281" s="108">
        <f t="shared" si="121"/>
        <v>0</v>
      </c>
      <c r="Z281" s="108">
        <f t="shared" si="121"/>
        <v>0</v>
      </c>
      <c r="AA281" s="106">
        <f t="shared" si="121"/>
        <v>0</v>
      </c>
      <c r="AB281" s="108">
        <f t="shared" si="121"/>
        <v>0</v>
      </c>
      <c r="AC281" s="106">
        <f t="shared" si="121"/>
        <v>0</v>
      </c>
      <c r="AD281" s="106">
        <f t="shared" si="121"/>
        <v>0</v>
      </c>
    </row>
    <row r="282" spans="1:30" ht="38.25">
      <c r="A282" s="221">
        <v>279</v>
      </c>
      <c r="B282" s="114">
        <v>4</v>
      </c>
      <c r="C282" s="115" t="s">
        <v>113</v>
      </c>
      <c r="D282" s="115">
        <v>15</v>
      </c>
      <c r="E282" s="124" t="s">
        <v>576</v>
      </c>
      <c r="F282" s="142" t="str">
        <f>HYPERLINK("http://www-glast.slac.stanford.edu/documents/cyberdoc.asp?lat_search="&amp;RIGHT(E282,5)&amp;"&amp;frames=y","Dwg")</f>
        <v>Dwg</v>
      </c>
      <c r="G282" s="116" t="str">
        <f t="shared" si="120"/>
        <v>MT</v>
      </c>
      <c r="H282" s="125" t="str">
        <f t="shared" si="120"/>
        <v>Conductive Silicone Adhesive </v>
      </c>
      <c r="I282" s="114">
        <f t="shared" si="120"/>
        <v>0</v>
      </c>
      <c r="J282" s="106" t="str">
        <f t="shared" si="120"/>
        <v>GSFC Approved</v>
      </c>
      <c r="K282" s="160">
        <f t="shared" si="120"/>
        <v>0</v>
      </c>
      <c r="L282" s="160" t="str">
        <f t="shared" si="120"/>
        <v>OK to Procure Mat'l</v>
      </c>
      <c r="M282" s="160">
        <f t="shared" si="120"/>
        <v>0</v>
      </c>
      <c r="N282" s="107">
        <f t="shared" si="120"/>
        <v>0</v>
      </c>
      <c r="O282" s="106">
        <f t="shared" si="120"/>
        <v>0</v>
      </c>
      <c r="P282" s="108">
        <f t="shared" si="120"/>
        <v>0</v>
      </c>
      <c r="Q282" s="108">
        <f t="shared" si="121"/>
        <v>0</v>
      </c>
      <c r="R282" s="108">
        <f t="shared" si="121"/>
        <v>0</v>
      </c>
      <c r="S282" s="108" t="str">
        <f t="shared" si="121"/>
        <v>SLAC</v>
      </c>
      <c r="T282" s="108">
        <f t="shared" si="121"/>
        <v>38062</v>
      </c>
      <c r="U282" s="106" t="str">
        <f t="shared" si="121"/>
        <v>42374 &amp; 44912</v>
      </c>
      <c r="V282" s="106" t="str">
        <f t="shared" si="121"/>
        <v>1ea. 500gm &amp; 2ea. 500gm</v>
      </c>
      <c r="W282" s="106" t="str">
        <f t="shared" si="121"/>
        <v>N/A</v>
      </c>
      <c r="X282" s="106" t="str">
        <f t="shared" si="121"/>
        <v>N/A</v>
      </c>
      <c r="Y282" s="108">
        <f t="shared" si="121"/>
        <v>37788</v>
      </c>
      <c r="Z282" s="108">
        <f t="shared" si="121"/>
        <v>0</v>
      </c>
      <c r="AA282" s="106">
        <f t="shared" si="121"/>
        <v>0</v>
      </c>
      <c r="AB282" s="108">
        <f t="shared" si="121"/>
        <v>0</v>
      </c>
      <c r="AC282" s="106">
        <f t="shared" si="121"/>
        <v>0</v>
      </c>
      <c r="AD282" s="106">
        <f t="shared" si="121"/>
        <v>0</v>
      </c>
    </row>
    <row r="283" spans="1:30" ht="25.5">
      <c r="A283" s="4">
        <v>280</v>
      </c>
      <c r="B283" s="111">
        <v>3</v>
      </c>
      <c r="C283" s="112" t="s">
        <v>131</v>
      </c>
      <c r="D283" s="112">
        <v>2</v>
      </c>
      <c r="E283" s="123" t="s">
        <v>9</v>
      </c>
      <c r="F283" s="141" t="str">
        <f>HYPERLINK("http://www-glast.slac.stanford.edu/documents/cyberdoc.asp?lat_search="&amp;RIGHT(E283,5)&amp;"&amp;frames=y","Dwg")</f>
        <v>Dwg</v>
      </c>
      <c r="G283" s="113" t="str">
        <f aca="true" t="shared" si="123" ref="G283:V291">VLOOKUP($E283,PartsList,G$4,FALSE)</f>
        <v>SA</v>
      </c>
      <c r="H283" s="123" t="str">
        <f t="shared" si="123"/>
        <v>Ladder Assembly</v>
      </c>
      <c r="I283" s="111">
        <f t="shared" si="123"/>
        <v>2</v>
      </c>
      <c r="J283" s="106" t="str">
        <f t="shared" si="123"/>
        <v>Signed Off</v>
      </c>
      <c r="K283" s="160">
        <f t="shared" si="123"/>
        <v>37504</v>
      </c>
      <c r="L283" s="160">
        <f t="shared" si="123"/>
        <v>0</v>
      </c>
      <c r="M283" s="160">
        <f t="shared" si="123"/>
        <v>38132</v>
      </c>
      <c r="N283" s="107" t="str">
        <f t="shared" si="123"/>
        <v>Fab'ing to obsolete drawing; revision underway</v>
      </c>
      <c r="O283" s="106">
        <f t="shared" si="123"/>
        <v>0</v>
      </c>
      <c r="P283" s="108">
        <f t="shared" si="123"/>
        <v>0</v>
      </c>
      <c r="Q283" s="108">
        <f t="shared" si="123"/>
        <v>0</v>
      </c>
      <c r="R283" s="108">
        <f t="shared" si="123"/>
        <v>0</v>
      </c>
      <c r="S283" s="108" t="str">
        <f t="shared" si="123"/>
        <v>INFN</v>
      </c>
      <c r="T283" s="108">
        <f t="shared" si="123"/>
        <v>0</v>
      </c>
      <c r="U283" s="106">
        <f t="shared" si="123"/>
        <v>0</v>
      </c>
      <c r="V283" s="106">
        <f t="shared" si="123"/>
        <v>0</v>
      </c>
      <c r="W283" s="106">
        <f aca="true" t="shared" si="124" ref="T283:AD291">VLOOKUP($E283,PartsList,W$4,FALSE)</f>
        <v>0</v>
      </c>
      <c r="X283" s="106">
        <f t="shared" si="124"/>
        <v>0</v>
      </c>
      <c r="Y283" s="108">
        <f t="shared" si="124"/>
        <v>0</v>
      </c>
      <c r="Z283" s="108">
        <f t="shared" si="124"/>
        <v>0</v>
      </c>
      <c r="AA283" s="106">
        <f t="shared" si="124"/>
        <v>0</v>
      </c>
      <c r="AB283" s="108">
        <f t="shared" si="124"/>
        <v>0</v>
      </c>
      <c r="AC283" s="106">
        <f t="shared" si="124"/>
        <v>0</v>
      </c>
      <c r="AD283" s="106">
        <f t="shared" si="124"/>
        <v>0</v>
      </c>
    </row>
    <row r="284" spans="1:30" ht="12.75">
      <c r="A284" s="221">
        <v>281</v>
      </c>
      <c r="B284" s="111">
        <v>3</v>
      </c>
      <c r="C284" s="112" t="s">
        <v>131</v>
      </c>
      <c r="D284" s="112">
        <v>3</v>
      </c>
      <c r="E284" s="123" t="s">
        <v>126</v>
      </c>
      <c r="F284" s="141" t="str">
        <f>HYPERLINK("http://www-glast.slac.stanford.edu/documents/cyberdoc.asp?lat_search="&amp;RIGHT(E284,5)&amp;"&amp;frames=y","Dwg")</f>
        <v>Dwg</v>
      </c>
      <c r="G284" s="113" t="str">
        <f t="shared" si="123"/>
        <v>SA</v>
      </c>
      <c r="H284" s="123" t="str">
        <f t="shared" si="123"/>
        <v>Short TMCM Assembly</v>
      </c>
      <c r="I284" s="111">
        <f t="shared" si="123"/>
        <v>9</v>
      </c>
      <c r="J284" s="106" t="str">
        <f t="shared" si="123"/>
        <v>Signed Off</v>
      </c>
      <c r="K284" s="160">
        <f t="shared" si="123"/>
        <v>38062</v>
      </c>
      <c r="L284" s="160">
        <f t="shared" si="123"/>
        <v>0</v>
      </c>
      <c r="M284" s="160">
        <f t="shared" si="123"/>
        <v>0</v>
      </c>
      <c r="N284" s="107">
        <f t="shared" si="123"/>
        <v>0</v>
      </c>
      <c r="O284" s="106">
        <f t="shared" si="123"/>
        <v>0</v>
      </c>
      <c r="P284" s="108">
        <f t="shared" si="123"/>
        <v>0</v>
      </c>
      <c r="Q284" s="108">
        <f t="shared" si="123"/>
        <v>0</v>
      </c>
      <c r="R284" s="108">
        <f t="shared" si="123"/>
        <v>0</v>
      </c>
      <c r="S284" s="108" t="str">
        <f t="shared" si="123"/>
        <v>SLAC</v>
      </c>
      <c r="T284" s="108">
        <f t="shared" si="124"/>
        <v>38077</v>
      </c>
      <c r="U284" s="106">
        <f t="shared" si="124"/>
        <v>48017</v>
      </c>
      <c r="V284" s="106">
        <f t="shared" si="124"/>
        <v>578</v>
      </c>
      <c r="W284" s="106">
        <f t="shared" si="124"/>
        <v>576</v>
      </c>
      <c r="X284" s="106">
        <f t="shared" si="124"/>
        <v>0</v>
      </c>
      <c r="Y284" s="108">
        <f t="shared" si="124"/>
        <v>0</v>
      </c>
      <c r="Z284" s="108">
        <f t="shared" si="124"/>
        <v>0</v>
      </c>
      <c r="AA284" s="106">
        <f t="shared" si="124"/>
        <v>0</v>
      </c>
      <c r="AB284" s="108">
        <f t="shared" si="124"/>
        <v>0</v>
      </c>
      <c r="AC284" s="106">
        <f t="shared" si="124"/>
        <v>0</v>
      </c>
      <c r="AD284" s="106">
        <f t="shared" si="124"/>
        <v>0</v>
      </c>
    </row>
    <row r="285" spans="1:30" ht="12.75">
      <c r="A285" s="4">
        <v>282</v>
      </c>
      <c r="B285" s="111">
        <v>3</v>
      </c>
      <c r="C285" s="112" t="s">
        <v>131</v>
      </c>
      <c r="D285" s="112">
        <v>5</v>
      </c>
      <c r="E285" s="123" t="s">
        <v>125</v>
      </c>
      <c r="F285" s="141" t="str">
        <f>HYPERLINK("http://www-glast.slac.stanford.edu/documents/cyberdoc.asp?lat_search="&amp;RIGHT(E285,5)&amp;"&amp;frames=y","Dwg")</f>
        <v>Dwg</v>
      </c>
      <c r="G285" s="113" t="str">
        <f t="shared" si="123"/>
        <v>PF</v>
      </c>
      <c r="H285" s="123" t="str">
        <f t="shared" si="123"/>
        <v>TMCM Mounting Pin</v>
      </c>
      <c r="I285" s="111">
        <f t="shared" si="123"/>
        <v>2</v>
      </c>
      <c r="J285" s="106" t="str">
        <f t="shared" si="123"/>
        <v>Signed-Off</v>
      </c>
      <c r="K285" s="160">
        <f t="shared" si="123"/>
        <v>38125</v>
      </c>
      <c r="L285" s="160" t="str">
        <f t="shared" si="123"/>
        <v>Auth for Flight Prod</v>
      </c>
      <c r="M285" s="160">
        <f t="shared" si="123"/>
        <v>38127</v>
      </c>
      <c r="N285" s="107" t="str">
        <f t="shared" si="123"/>
        <v>Dwg approved; OK to fab</v>
      </c>
      <c r="O285" s="106" t="str">
        <f t="shared" si="123"/>
        <v>Yes</v>
      </c>
      <c r="P285" s="108">
        <f t="shared" si="123"/>
        <v>0</v>
      </c>
      <c r="Q285" s="108">
        <f t="shared" si="123"/>
        <v>0</v>
      </c>
      <c r="R285" s="108">
        <f t="shared" si="123"/>
        <v>0</v>
      </c>
      <c r="S285" s="108">
        <f t="shared" si="123"/>
        <v>0</v>
      </c>
      <c r="T285" s="108">
        <f t="shared" si="124"/>
        <v>0</v>
      </c>
      <c r="U285" s="106">
        <f t="shared" si="124"/>
        <v>0</v>
      </c>
      <c r="V285" s="106">
        <f t="shared" si="124"/>
        <v>0</v>
      </c>
      <c r="W285" s="106">
        <f t="shared" si="124"/>
        <v>0</v>
      </c>
      <c r="X285" s="106">
        <f t="shared" si="124"/>
        <v>0</v>
      </c>
      <c r="Y285" s="108">
        <f t="shared" si="124"/>
        <v>0</v>
      </c>
      <c r="Z285" s="108">
        <f t="shared" si="124"/>
        <v>0</v>
      </c>
      <c r="AA285" s="106">
        <f t="shared" si="124"/>
        <v>0</v>
      </c>
      <c r="AB285" s="108">
        <f t="shared" si="124"/>
        <v>0</v>
      </c>
      <c r="AC285" s="106">
        <f t="shared" si="124"/>
        <v>0</v>
      </c>
      <c r="AD285" s="106">
        <f t="shared" si="124"/>
        <v>0</v>
      </c>
    </row>
    <row r="286" spans="1:30" ht="25.5">
      <c r="A286" s="221">
        <v>283</v>
      </c>
      <c r="B286" s="111">
        <v>3</v>
      </c>
      <c r="C286" s="112" t="s">
        <v>131</v>
      </c>
      <c r="D286" s="112">
        <v>6</v>
      </c>
      <c r="E286" s="123" t="s">
        <v>656</v>
      </c>
      <c r="F286" s="141" t="str">
        <f aca="true" t="shared" si="125" ref="F286:F291">HYPERLINK("http://www-glast.slac.stanford.edu/documents/cyberdoc.asp?lat_search="&amp;RIGHT(E286,5)&amp;"&amp;frames=y","Dwg")</f>
        <v>Dwg</v>
      </c>
      <c r="G286" s="113" t="str">
        <f t="shared" si="123"/>
        <v>MT</v>
      </c>
      <c r="H286" s="123" t="str">
        <f t="shared" si="123"/>
        <v>Non-Slumping RTV Silicone</v>
      </c>
      <c r="I286" s="111">
        <f t="shared" si="123"/>
        <v>0</v>
      </c>
      <c r="J286" s="106" t="str">
        <f t="shared" si="123"/>
        <v>GSFC Approved</v>
      </c>
      <c r="K286" s="160">
        <f t="shared" si="123"/>
        <v>0</v>
      </c>
      <c r="L286" s="160" t="str">
        <f t="shared" si="123"/>
        <v>OK to Procure Mat'l</v>
      </c>
      <c r="M286" s="160">
        <f t="shared" si="123"/>
        <v>0</v>
      </c>
      <c r="N286" s="107">
        <f t="shared" si="123"/>
        <v>0</v>
      </c>
      <c r="O286" s="106">
        <f t="shared" si="123"/>
        <v>0</v>
      </c>
      <c r="P286" s="108">
        <f t="shared" si="123"/>
        <v>0</v>
      </c>
      <c r="Q286" s="108">
        <f t="shared" si="123"/>
        <v>0</v>
      </c>
      <c r="R286" s="108">
        <f t="shared" si="123"/>
        <v>0</v>
      </c>
      <c r="S286" s="108" t="str">
        <f t="shared" si="123"/>
        <v>SLAC</v>
      </c>
      <c r="T286" s="108">
        <f t="shared" si="124"/>
        <v>38062</v>
      </c>
      <c r="U286" s="106">
        <f t="shared" si="124"/>
        <v>42374</v>
      </c>
      <c r="V286" s="106" t="str">
        <f t="shared" si="124"/>
        <v>7 ea. 6 oz. Tubes</v>
      </c>
      <c r="W286" s="106" t="str">
        <f t="shared" si="124"/>
        <v>N/A</v>
      </c>
      <c r="X286" s="106" t="str">
        <f t="shared" si="124"/>
        <v>N/A</v>
      </c>
      <c r="Y286" s="108">
        <f t="shared" si="124"/>
        <v>37788</v>
      </c>
      <c r="Z286" s="108">
        <f t="shared" si="124"/>
        <v>0</v>
      </c>
      <c r="AA286" s="106">
        <f t="shared" si="124"/>
        <v>0</v>
      </c>
      <c r="AB286" s="108">
        <f t="shared" si="124"/>
        <v>0</v>
      </c>
      <c r="AC286" s="106">
        <f t="shared" si="124"/>
        <v>0</v>
      </c>
      <c r="AD286" s="106">
        <f t="shared" si="124"/>
        <v>0</v>
      </c>
    </row>
    <row r="287" spans="1:30" ht="38.25">
      <c r="A287" s="4">
        <v>284</v>
      </c>
      <c r="B287" s="111">
        <v>3</v>
      </c>
      <c r="C287" s="112" t="s">
        <v>131</v>
      </c>
      <c r="D287" s="112">
        <v>7</v>
      </c>
      <c r="E287" s="123" t="s">
        <v>576</v>
      </c>
      <c r="F287" s="141" t="str">
        <f t="shared" si="125"/>
        <v>Dwg</v>
      </c>
      <c r="G287" s="113" t="str">
        <f t="shared" si="123"/>
        <v>MT</v>
      </c>
      <c r="H287" s="123" t="str">
        <f t="shared" si="123"/>
        <v>Conductive Silicone Adhesive </v>
      </c>
      <c r="I287" s="111">
        <f t="shared" si="123"/>
        <v>0</v>
      </c>
      <c r="J287" s="106" t="str">
        <f t="shared" si="123"/>
        <v>GSFC Approved</v>
      </c>
      <c r="K287" s="160">
        <f t="shared" si="123"/>
        <v>0</v>
      </c>
      <c r="L287" s="160" t="str">
        <f t="shared" si="123"/>
        <v>OK to Procure Mat'l</v>
      </c>
      <c r="M287" s="160">
        <f t="shared" si="123"/>
        <v>0</v>
      </c>
      <c r="N287" s="107">
        <f t="shared" si="123"/>
        <v>0</v>
      </c>
      <c r="O287" s="106">
        <f t="shared" si="123"/>
        <v>0</v>
      </c>
      <c r="P287" s="108">
        <f t="shared" si="123"/>
        <v>0</v>
      </c>
      <c r="Q287" s="108">
        <f t="shared" si="123"/>
        <v>0</v>
      </c>
      <c r="R287" s="108">
        <f t="shared" si="123"/>
        <v>0</v>
      </c>
      <c r="S287" s="108" t="str">
        <f t="shared" si="123"/>
        <v>SLAC</v>
      </c>
      <c r="T287" s="108">
        <f t="shared" si="124"/>
        <v>38062</v>
      </c>
      <c r="U287" s="106" t="str">
        <f t="shared" si="124"/>
        <v>42374 &amp; 44912</v>
      </c>
      <c r="V287" s="106" t="str">
        <f t="shared" si="124"/>
        <v>1ea. 500gm &amp; 2ea. 500gm</v>
      </c>
      <c r="W287" s="106" t="str">
        <f t="shared" si="124"/>
        <v>N/A</v>
      </c>
      <c r="X287" s="106" t="str">
        <f t="shared" si="124"/>
        <v>N/A</v>
      </c>
      <c r="Y287" s="108">
        <f t="shared" si="124"/>
        <v>37788</v>
      </c>
      <c r="Z287" s="108">
        <f t="shared" si="124"/>
        <v>0</v>
      </c>
      <c r="AA287" s="106">
        <f t="shared" si="124"/>
        <v>0</v>
      </c>
      <c r="AB287" s="108">
        <f t="shared" si="124"/>
        <v>0</v>
      </c>
      <c r="AC287" s="106">
        <f t="shared" si="124"/>
        <v>0</v>
      </c>
      <c r="AD287" s="106">
        <f t="shared" si="124"/>
        <v>0</v>
      </c>
    </row>
    <row r="288" spans="1:30" ht="12.75">
      <c r="A288" s="221">
        <v>285</v>
      </c>
      <c r="B288" s="111">
        <v>3</v>
      </c>
      <c r="C288" s="112" t="s">
        <v>131</v>
      </c>
      <c r="D288" s="112">
        <v>8</v>
      </c>
      <c r="E288" s="123" t="s">
        <v>253</v>
      </c>
      <c r="F288" s="141" t="str">
        <f t="shared" si="125"/>
        <v>Dwg</v>
      </c>
      <c r="G288" s="113" t="str">
        <f t="shared" si="123"/>
        <v>MT</v>
      </c>
      <c r="H288" s="123" t="str">
        <f t="shared" si="123"/>
        <v>Structural Adhesive</v>
      </c>
      <c r="I288" s="111">
        <f t="shared" si="123"/>
        <v>0</v>
      </c>
      <c r="J288" s="106" t="str">
        <f t="shared" si="123"/>
        <v>GSFC Approved</v>
      </c>
      <c r="K288" s="160">
        <f t="shared" si="123"/>
        <v>0</v>
      </c>
      <c r="L288" s="160" t="str">
        <f t="shared" si="123"/>
        <v>OK to Procure Mat'l</v>
      </c>
      <c r="M288" s="160">
        <f t="shared" si="123"/>
        <v>38110</v>
      </c>
      <c r="N288" s="107">
        <f t="shared" si="123"/>
        <v>0</v>
      </c>
      <c r="O288" s="106">
        <f t="shared" si="123"/>
        <v>0</v>
      </c>
      <c r="P288" s="108">
        <f t="shared" si="123"/>
        <v>0</v>
      </c>
      <c r="Q288" s="108">
        <f t="shared" si="123"/>
        <v>0</v>
      </c>
      <c r="R288" s="108">
        <f t="shared" si="123"/>
        <v>0</v>
      </c>
      <c r="S288" s="108" t="str">
        <f t="shared" si="123"/>
        <v>INFN/Plyform</v>
      </c>
      <c r="T288" s="108">
        <f t="shared" si="124"/>
        <v>0</v>
      </c>
      <c r="U288" s="106">
        <f t="shared" si="124"/>
        <v>0</v>
      </c>
      <c r="V288" s="106">
        <f t="shared" si="124"/>
        <v>0</v>
      </c>
      <c r="W288" s="106">
        <f t="shared" si="124"/>
        <v>0</v>
      </c>
      <c r="X288" s="106">
        <f t="shared" si="124"/>
        <v>0</v>
      </c>
      <c r="Y288" s="108">
        <f t="shared" si="124"/>
        <v>0</v>
      </c>
      <c r="Z288" s="108">
        <f t="shared" si="124"/>
        <v>0</v>
      </c>
      <c r="AA288" s="106">
        <f t="shared" si="124"/>
        <v>0</v>
      </c>
      <c r="AB288" s="108">
        <f t="shared" si="124"/>
        <v>0</v>
      </c>
      <c r="AC288" s="106">
        <f t="shared" si="124"/>
        <v>0</v>
      </c>
      <c r="AD288" s="106">
        <f t="shared" si="124"/>
        <v>0</v>
      </c>
    </row>
    <row r="289" spans="1:30" ht="25.5">
      <c r="A289" s="4">
        <v>286</v>
      </c>
      <c r="B289" s="111">
        <v>3</v>
      </c>
      <c r="C289" s="112" t="s">
        <v>131</v>
      </c>
      <c r="D289" s="112">
        <v>9</v>
      </c>
      <c r="E289" s="123" t="s">
        <v>653</v>
      </c>
      <c r="F289" s="141" t="str">
        <f t="shared" si="125"/>
        <v>Dwg</v>
      </c>
      <c r="G289" s="113" t="str">
        <f t="shared" si="123"/>
        <v>MT</v>
      </c>
      <c r="H289" s="123" t="str">
        <f t="shared" si="123"/>
        <v>Thixotropic Silicone Encapsulant</v>
      </c>
      <c r="I289" s="111">
        <f t="shared" si="123"/>
        <v>0</v>
      </c>
      <c r="J289" s="106" t="str">
        <f t="shared" si="123"/>
        <v>GSFC Approved</v>
      </c>
      <c r="K289" s="160">
        <f t="shared" si="123"/>
        <v>0</v>
      </c>
      <c r="L289" s="160" t="str">
        <f t="shared" si="123"/>
        <v>OK to Procure Mat'l</v>
      </c>
      <c r="M289" s="160">
        <f t="shared" si="123"/>
        <v>0</v>
      </c>
      <c r="N289" s="107">
        <f t="shared" si="123"/>
        <v>0</v>
      </c>
      <c r="O289" s="106">
        <f t="shared" si="123"/>
        <v>0</v>
      </c>
      <c r="P289" s="108">
        <f t="shared" si="123"/>
        <v>0</v>
      </c>
      <c r="Q289" s="108">
        <f t="shared" si="123"/>
        <v>0</v>
      </c>
      <c r="R289" s="108">
        <f t="shared" si="123"/>
        <v>0</v>
      </c>
      <c r="S289" s="108" t="str">
        <f t="shared" si="123"/>
        <v>SLAC</v>
      </c>
      <c r="T289" s="108">
        <f t="shared" si="124"/>
        <v>38062</v>
      </c>
      <c r="U289" s="106">
        <f t="shared" si="124"/>
        <v>42374</v>
      </c>
      <c r="V289" s="106" t="str">
        <f t="shared" si="124"/>
        <v>1 ea. 500 gram</v>
      </c>
      <c r="W289" s="106" t="str">
        <f t="shared" si="124"/>
        <v>N/A</v>
      </c>
      <c r="X289" s="106" t="str">
        <f t="shared" si="124"/>
        <v>N/A</v>
      </c>
      <c r="Y289" s="108">
        <f t="shared" si="124"/>
        <v>37788</v>
      </c>
      <c r="Z289" s="108">
        <f t="shared" si="124"/>
        <v>38280</v>
      </c>
      <c r="AA289" s="106" t="str">
        <f t="shared" si="124"/>
        <v>N/A</v>
      </c>
      <c r="AB289" s="108">
        <f t="shared" si="124"/>
        <v>0</v>
      </c>
      <c r="AC289" s="106">
        <f t="shared" si="124"/>
        <v>0</v>
      </c>
      <c r="AD289" s="106">
        <f t="shared" si="124"/>
        <v>0</v>
      </c>
    </row>
    <row r="290" spans="1:30" ht="12.75">
      <c r="A290" s="221">
        <v>287</v>
      </c>
      <c r="B290" s="111">
        <v>3</v>
      </c>
      <c r="C290" s="112" t="s">
        <v>131</v>
      </c>
      <c r="D290" s="112">
        <v>10</v>
      </c>
      <c r="E290" s="123" t="s">
        <v>257</v>
      </c>
      <c r="F290" s="141" t="str">
        <f t="shared" si="125"/>
        <v>Dwg</v>
      </c>
      <c r="G290" s="113" t="str">
        <f t="shared" si="123"/>
        <v>MT</v>
      </c>
      <c r="H290" s="123" t="str">
        <f t="shared" si="123"/>
        <v>Bond Wire 25 micron diam</v>
      </c>
      <c r="I290" s="111">
        <f t="shared" si="123"/>
        <v>0</v>
      </c>
      <c r="J290" s="106" t="str">
        <f t="shared" si="123"/>
        <v>GSFC Approved</v>
      </c>
      <c r="K290" s="160">
        <f t="shared" si="123"/>
        <v>0</v>
      </c>
      <c r="L290" s="160" t="str">
        <f t="shared" si="123"/>
        <v>OK to Procure Mat'l</v>
      </c>
      <c r="M290" s="160">
        <f t="shared" si="123"/>
        <v>0</v>
      </c>
      <c r="N290" s="107">
        <f t="shared" si="123"/>
        <v>0</v>
      </c>
      <c r="O290" s="106">
        <f t="shared" si="123"/>
        <v>0</v>
      </c>
      <c r="P290" s="108">
        <f t="shared" si="123"/>
        <v>0</v>
      </c>
      <c r="Q290" s="108">
        <f t="shared" si="123"/>
        <v>0</v>
      </c>
      <c r="R290" s="108">
        <f t="shared" si="123"/>
        <v>0</v>
      </c>
      <c r="S290" s="108">
        <f t="shared" si="123"/>
        <v>0</v>
      </c>
      <c r="T290" s="108">
        <f t="shared" si="124"/>
        <v>0</v>
      </c>
      <c r="U290" s="106">
        <f t="shared" si="124"/>
        <v>0</v>
      </c>
      <c r="V290" s="106">
        <f t="shared" si="124"/>
        <v>0</v>
      </c>
      <c r="W290" s="106">
        <f t="shared" si="124"/>
        <v>0</v>
      </c>
      <c r="X290" s="106">
        <f t="shared" si="124"/>
        <v>0</v>
      </c>
      <c r="Y290" s="108">
        <f t="shared" si="124"/>
        <v>0</v>
      </c>
      <c r="Z290" s="108">
        <f t="shared" si="124"/>
        <v>0</v>
      </c>
      <c r="AA290" s="106">
        <f t="shared" si="124"/>
        <v>0</v>
      </c>
      <c r="AB290" s="108">
        <f t="shared" si="124"/>
        <v>0</v>
      </c>
      <c r="AC290" s="106">
        <f t="shared" si="124"/>
        <v>0</v>
      </c>
      <c r="AD290" s="106">
        <f t="shared" si="124"/>
        <v>0</v>
      </c>
    </row>
    <row r="291" spans="1:30" ht="12.75">
      <c r="A291" s="4">
        <v>288</v>
      </c>
      <c r="B291" s="111">
        <v>3</v>
      </c>
      <c r="C291" s="112" t="s">
        <v>131</v>
      </c>
      <c r="D291" s="112">
        <v>11</v>
      </c>
      <c r="E291" s="123" t="s">
        <v>279</v>
      </c>
      <c r="F291" s="141" t="str">
        <f t="shared" si="125"/>
        <v>Dwg</v>
      </c>
      <c r="G291" s="113" t="str">
        <f t="shared" si="123"/>
        <v>MT</v>
      </c>
      <c r="H291" s="123" t="str">
        <f t="shared" si="123"/>
        <v>Epoxy Ink White</v>
      </c>
      <c r="I291" s="111">
        <f t="shared" si="123"/>
        <v>0</v>
      </c>
      <c r="J291" s="106" t="str">
        <f t="shared" si="123"/>
        <v>GSFC Pending</v>
      </c>
      <c r="K291" s="160">
        <f t="shared" si="123"/>
        <v>0</v>
      </c>
      <c r="L291" s="160">
        <f t="shared" si="123"/>
        <v>0</v>
      </c>
      <c r="M291" s="160">
        <f t="shared" si="123"/>
        <v>0</v>
      </c>
      <c r="N291" s="107">
        <f t="shared" si="123"/>
        <v>0</v>
      </c>
      <c r="O291" s="106">
        <f t="shared" si="123"/>
        <v>0</v>
      </c>
      <c r="P291" s="108">
        <f t="shared" si="123"/>
        <v>0</v>
      </c>
      <c r="Q291" s="108">
        <f t="shared" si="123"/>
        <v>0</v>
      </c>
      <c r="R291" s="108">
        <f t="shared" si="123"/>
        <v>0</v>
      </c>
      <c r="S291" s="108">
        <f t="shared" si="123"/>
        <v>0</v>
      </c>
      <c r="T291" s="108">
        <f t="shared" si="124"/>
        <v>0</v>
      </c>
      <c r="U291" s="106">
        <f t="shared" si="124"/>
        <v>0</v>
      </c>
      <c r="V291" s="106">
        <f t="shared" si="124"/>
        <v>0</v>
      </c>
      <c r="W291" s="106">
        <f t="shared" si="124"/>
        <v>0</v>
      </c>
      <c r="X291" s="106">
        <f t="shared" si="124"/>
        <v>0</v>
      </c>
      <c r="Y291" s="108">
        <f t="shared" si="124"/>
        <v>0</v>
      </c>
      <c r="Z291" s="108">
        <f t="shared" si="124"/>
        <v>0</v>
      </c>
      <c r="AA291" s="106">
        <f t="shared" si="124"/>
        <v>0</v>
      </c>
      <c r="AB291" s="108">
        <f t="shared" si="124"/>
        <v>0</v>
      </c>
      <c r="AC291" s="106">
        <f t="shared" si="124"/>
        <v>0</v>
      </c>
      <c r="AD291" s="106">
        <f t="shared" si="124"/>
        <v>0</v>
      </c>
    </row>
    <row r="292" spans="1:30" ht="15.75">
      <c r="A292" s="221">
        <v>289</v>
      </c>
      <c r="B292" s="182" t="s">
        <v>519</v>
      </c>
      <c r="C292" s="173"/>
      <c r="D292" s="173"/>
      <c r="E292" s="173"/>
      <c r="F292" s="174"/>
      <c r="G292" s="175" t="s">
        <v>200</v>
      </c>
      <c r="H292" s="176"/>
      <c r="I292" s="177"/>
      <c r="J292" s="178"/>
      <c r="K292" s="179"/>
      <c r="L292" s="179"/>
      <c r="M292" s="179"/>
      <c r="N292" s="180"/>
      <c r="O292" s="175"/>
      <c r="P292" s="175"/>
      <c r="Q292" s="175"/>
      <c r="R292" s="175"/>
      <c r="S292" s="175"/>
      <c r="T292" s="181"/>
      <c r="U292" s="175"/>
      <c r="V292" s="175"/>
      <c r="W292" s="175"/>
      <c r="X292" s="175"/>
      <c r="Y292" s="175"/>
      <c r="Z292" s="175"/>
      <c r="AA292" s="175"/>
      <c r="AB292" s="175"/>
      <c r="AC292" s="175"/>
      <c r="AD292" s="175"/>
    </row>
    <row r="293" spans="1:30" ht="12.75">
      <c r="A293" s="4">
        <v>290</v>
      </c>
      <c r="B293" s="102">
        <v>2</v>
      </c>
      <c r="C293" s="100" t="s">
        <v>28</v>
      </c>
      <c r="D293" s="102"/>
      <c r="E293" s="110" t="s">
        <v>127</v>
      </c>
      <c r="F293" s="140" t="str">
        <f aca="true" t="shared" si="126" ref="F293:F306">HYPERLINK("http://www-glast.slac.stanford.edu/documents/cyberdoc.asp?lat_search="&amp;RIGHT(E293,5)&amp;"&amp;frames=y","Dwg")</f>
        <v>Dwg</v>
      </c>
      <c r="G293" s="101" t="str">
        <f aca="true" t="shared" si="127" ref="G293:AD294">VLOOKUP($E293,PartsList,G$4,FALSE)</f>
        <v>SA</v>
      </c>
      <c r="H293" s="100" t="str">
        <f>VLOOKUP($E293,PartsList,H$4,FALSE)</f>
        <v>Mid Tray Hvy Convert Ass'y w/Payload</v>
      </c>
      <c r="I293" s="102">
        <f t="shared" si="127"/>
        <v>3</v>
      </c>
      <c r="J293" s="106" t="str">
        <f t="shared" si="127"/>
        <v>Signed-Off</v>
      </c>
      <c r="K293" s="160">
        <f t="shared" si="127"/>
        <v>38183</v>
      </c>
      <c r="L293" s="160" t="str">
        <f t="shared" si="127"/>
        <v>Auth for Flight Prod</v>
      </c>
      <c r="M293" s="160">
        <f t="shared" si="127"/>
        <v>38190</v>
      </c>
      <c r="N293" s="107">
        <f t="shared" si="127"/>
        <v>0</v>
      </c>
      <c r="O293" s="106" t="str">
        <f t="shared" si="127"/>
        <v>Yes</v>
      </c>
      <c r="P293" s="108">
        <f t="shared" si="127"/>
        <v>0</v>
      </c>
      <c r="Q293" s="108">
        <f t="shared" si="127"/>
        <v>0</v>
      </c>
      <c r="R293" s="108">
        <f t="shared" si="127"/>
        <v>0</v>
      </c>
      <c r="S293" s="108" t="str">
        <f>VLOOKUP($E293,PartsList,S$4,FALSE)</f>
        <v>INFN</v>
      </c>
      <c r="T293" s="108">
        <f t="shared" si="127"/>
        <v>0</v>
      </c>
      <c r="U293" s="106">
        <f t="shared" si="127"/>
        <v>0</v>
      </c>
      <c r="V293" s="106">
        <f t="shared" si="127"/>
        <v>0</v>
      </c>
      <c r="W293" s="106">
        <f t="shared" si="127"/>
        <v>0</v>
      </c>
      <c r="X293" s="106">
        <f t="shared" si="127"/>
        <v>0</v>
      </c>
      <c r="Y293" s="108">
        <f t="shared" si="127"/>
        <v>0</v>
      </c>
      <c r="Z293" s="108">
        <f t="shared" si="127"/>
        <v>0</v>
      </c>
      <c r="AA293" s="106">
        <f t="shared" si="127"/>
        <v>0</v>
      </c>
      <c r="AB293" s="108">
        <f t="shared" si="127"/>
        <v>0</v>
      </c>
      <c r="AC293" s="106">
        <f t="shared" si="127"/>
        <v>0</v>
      </c>
      <c r="AD293" s="106">
        <f t="shared" si="127"/>
        <v>0</v>
      </c>
    </row>
    <row r="294" spans="1:30" ht="12.75">
      <c r="A294" s="221">
        <v>291</v>
      </c>
      <c r="B294" s="111">
        <v>3</v>
      </c>
      <c r="C294" s="112" t="s">
        <v>127</v>
      </c>
      <c r="D294" s="112">
        <v>1</v>
      </c>
      <c r="E294" s="123" t="s">
        <v>114</v>
      </c>
      <c r="F294" s="141" t="str">
        <f t="shared" si="126"/>
        <v>Dwg</v>
      </c>
      <c r="G294" s="113" t="str">
        <f t="shared" si="127"/>
        <v>SA</v>
      </c>
      <c r="H294" s="123" t="str">
        <f t="shared" si="127"/>
        <v>Heavy Converter Mech Tray Ass'y</v>
      </c>
      <c r="I294" s="111">
        <f t="shared" si="127"/>
        <v>3</v>
      </c>
      <c r="J294" s="106" t="str">
        <f t="shared" si="127"/>
        <v>Signed Off</v>
      </c>
      <c r="K294" s="160">
        <f t="shared" si="127"/>
        <v>38026</v>
      </c>
      <c r="L294" s="160">
        <f t="shared" si="127"/>
        <v>0</v>
      </c>
      <c r="M294" s="160">
        <f t="shared" si="127"/>
        <v>0</v>
      </c>
      <c r="N294" s="107">
        <f t="shared" si="127"/>
        <v>0</v>
      </c>
      <c r="O294" s="106">
        <f t="shared" si="127"/>
        <v>0</v>
      </c>
      <c r="P294" s="108">
        <f t="shared" si="127"/>
        <v>0</v>
      </c>
      <c r="Q294" s="108">
        <f t="shared" si="127"/>
        <v>0</v>
      </c>
      <c r="R294" s="108">
        <f t="shared" si="127"/>
        <v>0</v>
      </c>
      <c r="S294" s="108">
        <f t="shared" si="127"/>
        <v>0</v>
      </c>
      <c r="T294" s="108">
        <f t="shared" si="127"/>
        <v>0</v>
      </c>
      <c r="U294" s="106">
        <f t="shared" si="127"/>
        <v>0</v>
      </c>
      <c r="V294" s="106">
        <f t="shared" si="127"/>
        <v>0</v>
      </c>
      <c r="W294" s="106">
        <f t="shared" si="127"/>
        <v>0</v>
      </c>
      <c r="X294" s="106">
        <f t="shared" si="127"/>
        <v>0</v>
      </c>
      <c r="Y294" s="108">
        <f t="shared" si="127"/>
        <v>0</v>
      </c>
      <c r="Z294" s="108">
        <f t="shared" si="127"/>
        <v>0</v>
      </c>
      <c r="AA294" s="106">
        <f t="shared" si="127"/>
        <v>0</v>
      </c>
      <c r="AB294" s="108">
        <f t="shared" si="127"/>
        <v>0</v>
      </c>
      <c r="AC294" s="106">
        <f t="shared" si="127"/>
        <v>0</v>
      </c>
      <c r="AD294" s="106">
        <f t="shared" si="127"/>
        <v>0</v>
      </c>
    </row>
    <row r="295" spans="1:30" ht="12.75">
      <c r="A295" s="4">
        <v>292</v>
      </c>
      <c r="B295" s="114">
        <v>4</v>
      </c>
      <c r="C295" s="115" t="s">
        <v>127</v>
      </c>
      <c r="D295" s="115">
        <v>1</v>
      </c>
      <c r="E295" s="124" t="s">
        <v>106</v>
      </c>
      <c r="F295" s="142" t="str">
        <f t="shared" si="126"/>
        <v>Dwg</v>
      </c>
      <c r="G295" s="116" t="str">
        <f aca="true" t="shared" si="128" ref="G295:P304">VLOOKUP($E295,PartsList,G$4,FALSE)</f>
        <v>SA</v>
      </c>
      <c r="H295" s="125" t="str">
        <f t="shared" si="128"/>
        <v>MCM Closeout Wall Assy</v>
      </c>
      <c r="I295" s="114">
        <f t="shared" si="128"/>
        <v>5</v>
      </c>
      <c r="J295" s="106" t="str">
        <f t="shared" si="128"/>
        <v>In-Work</v>
      </c>
      <c r="K295" s="160">
        <f t="shared" si="128"/>
        <v>0</v>
      </c>
      <c r="L295" s="160">
        <f t="shared" si="128"/>
        <v>0</v>
      </c>
      <c r="M295" s="160">
        <f t="shared" si="128"/>
        <v>0</v>
      </c>
      <c r="N295" s="107">
        <f t="shared" si="128"/>
        <v>0</v>
      </c>
      <c r="O295" s="106">
        <f t="shared" si="128"/>
        <v>0</v>
      </c>
      <c r="P295" s="108">
        <f t="shared" si="128"/>
        <v>0</v>
      </c>
      <c r="Q295" s="108">
        <f aca="true" t="shared" si="129" ref="Q295:AD304">VLOOKUP($E295,PartsList,Q$4,FALSE)</f>
        <v>0</v>
      </c>
      <c r="R295" s="108">
        <f t="shared" si="129"/>
        <v>0</v>
      </c>
      <c r="S295" s="108">
        <f t="shared" si="129"/>
        <v>0</v>
      </c>
      <c r="T295" s="108">
        <f t="shared" si="129"/>
        <v>0</v>
      </c>
      <c r="U295" s="106">
        <f t="shared" si="129"/>
        <v>0</v>
      </c>
      <c r="V295" s="106">
        <f t="shared" si="129"/>
        <v>0</v>
      </c>
      <c r="W295" s="106">
        <f t="shared" si="129"/>
        <v>0</v>
      </c>
      <c r="X295" s="106">
        <f t="shared" si="129"/>
        <v>0</v>
      </c>
      <c r="Y295" s="108">
        <f t="shared" si="129"/>
        <v>0</v>
      </c>
      <c r="Z295" s="108">
        <f t="shared" si="129"/>
        <v>0</v>
      </c>
      <c r="AA295" s="106">
        <f t="shared" si="129"/>
        <v>0</v>
      </c>
      <c r="AB295" s="108">
        <f t="shared" si="129"/>
        <v>0</v>
      </c>
      <c r="AC295" s="106">
        <f t="shared" si="129"/>
        <v>0</v>
      </c>
      <c r="AD295" s="106">
        <f t="shared" si="129"/>
        <v>0</v>
      </c>
    </row>
    <row r="296" spans="1:30" ht="12.75">
      <c r="A296" s="221">
        <v>293</v>
      </c>
      <c r="B296" s="117">
        <v>5</v>
      </c>
      <c r="C296" s="118" t="s">
        <v>106</v>
      </c>
      <c r="D296" s="117"/>
      <c r="E296" s="233" t="s">
        <v>107</v>
      </c>
      <c r="F296" s="143" t="str">
        <f t="shared" si="126"/>
        <v>Dwg</v>
      </c>
      <c r="G296" s="119" t="str">
        <f t="shared" si="128"/>
        <v>PF</v>
      </c>
      <c r="H296" s="127" t="str">
        <f t="shared" si="128"/>
        <v>MCM Closeout Wall</v>
      </c>
      <c r="I296" s="117">
        <f t="shared" si="128"/>
        <v>6</v>
      </c>
      <c r="J296" s="106" t="str">
        <f t="shared" si="128"/>
        <v>Signed Off</v>
      </c>
      <c r="K296" s="160">
        <f t="shared" si="128"/>
        <v>38012</v>
      </c>
      <c r="L296" s="160">
        <f t="shared" si="128"/>
        <v>0</v>
      </c>
      <c r="M296" s="160">
        <f t="shared" si="128"/>
        <v>0</v>
      </c>
      <c r="N296" s="107">
        <f t="shared" si="128"/>
        <v>0</v>
      </c>
      <c r="O296" s="106">
        <f t="shared" si="128"/>
        <v>0</v>
      </c>
      <c r="P296" s="108">
        <f t="shared" si="128"/>
        <v>0</v>
      </c>
      <c r="Q296" s="108">
        <f t="shared" si="129"/>
        <v>0</v>
      </c>
      <c r="R296" s="108">
        <f t="shared" si="129"/>
        <v>0</v>
      </c>
      <c r="S296" s="108">
        <f t="shared" si="129"/>
        <v>0</v>
      </c>
      <c r="T296" s="108">
        <f t="shared" si="129"/>
        <v>0</v>
      </c>
      <c r="U296" s="106">
        <f t="shared" si="129"/>
        <v>0</v>
      </c>
      <c r="V296" s="106">
        <f t="shared" si="129"/>
        <v>0</v>
      </c>
      <c r="W296" s="106">
        <f t="shared" si="129"/>
        <v>0</v>
      </c>
      <c r="X296" s="106">
        <f t="shared" si="129"/>
        <v>0</v>
      </c>
      <c r="Y296" s="108">
        <f t="shared" si="129"/>
        <v>0</v>
      </c>
      <c r="Z296" s="108">
        <f t="shared" si="129"/>
        <v>0</v>
      </c>
      <c r="AA296" s="106">
        <f t="shared" si="129"/>
        <v>0</v>
      </c>
      <c r="AB296" s="108">
        <f t="shared" si="129"/>
        <v>0</v>
      </c>
      <c r="AC296" s="106">
        <f t="shared" si="129"/>
        <v>0</v>
      </c>
      <c r="AD296" s="106">
        <f t="shared" si="129"/>
        <v>0</v>
      </c>
    </row>
    <row r="297" spans="1:30" ht="12.75">
      <c r="A297" s="4">
        <v>294</v>
      </c>
      <c r="B297" s="117">
        <v>5</v>
      </c>
      <c r="C297" s="118" t="s">
        <v>106</v>
      </c>
      <c r="D297" s="117"/>
      <c r="E297" s="233" t="s">
        <v>7</v>
      </c>
      <c r="F297" s="143" t="str">
        <f t="shared" si="126"/>
        <v>Dwg</v>
      </c>
      <c r="G297" s="119" t="str">
        <f t="shared" si="128"/>
        <v>PF</v>
      </c>
      <c r="H297" s="127" t="str">
        <f t="shared" si="128"/>
        <v>Closeout Frame Insert</v>
      </c>
      <c r="I297" s="117">
        <f t="shared" si="128"/>
        <v>3</v>
      </c>
      <c r="J297" s="106" t="str">
        <f t="shared" si="128"/>
        <v>Offline</v>
      </c>
      <c r="K297" s="160">
        <f t="shared" si="128"/>
        <v>0</v>
      </c>
      <c r="L297" s="160">
        <f t="shared" si="128"/>
        <v>0</v>
      </c>
      <c r="M297" s="160">
        <f t="shared" si="128"/>
        <v>0</v>
      </c>
      <c r="N297" s="107">
        <f t="shared" si="128"/>
        <v>0</v>
      </c>
      <c r="O297" s="106">
        <f t="shared" si="128"/>
        <v>0</v>
      </c>
      <c r="P297" s="108">
        <f t="shared" si="128"/>
        <v>0</v>
      </c>
      <c r="Q297" s="108">
        <f t="shared" si="129"/>
        <v>0</v>
      </c>
      <c r="R297" s="108">
        <f t="shared" si="129"/>
        <v>0</v>
      </c>
      <c r="S297" s="108" t="str">
        <f t="shared" si="129"/>
        <v>INFN</v>
      </c>
      <c r="T297" s="108">
        <f t="shared" si="129"/>
        <v>0</v>
      </c>
      <c r="U297" s="106">
        <f t="shared" si="129"/>
        <v>0</v>
      </c>
      <c r="V297" s="106">
        <f t="shared" si="129"/>
        <v>0</v>
      </c>
      <c r="W297" s="106">
        <f t="shared" si="129"/>
        <v>0</v>
      </c>
      <c r="X297" s="106">
        <f t="shared" si="129"/>
        <v>0</v>
      </c>
      <c r="Y297" s="108">
        <f t="shared" si="129"/>
        <v>0</v>
      </c>
      <c r="Z297" s="108">
        <f t="shared" si="129"/>
        <v>0</v>
      </c>
      <c r="AA297" s="106">
        <f t="shared" si="129"/>
        <v>0</v>
      </c>
      <c r="AB297" s="108">
        <f t="shared" si="129"/>
        <v>0</v>
      </c>
      <c r="AC297" s="106">
        <f t="shared" si="129"/>
        <v>0</v>
      </c>
      <c r="AD297" s="106">
        <f t="shared" si="129"/>
        <v>0</v>
      </c>
    </row>
    <row r="298" spans="1:30" ht="12.75">
      <c r="A298" s="221">
        <v>295</v>
      </c>
      <c r="B298" s="117">
        <v>5</v>
      </c>
      <c r="C298" s="118" t="s">
        <v>106</v>
      </c>
      <c r="D298" s="117"/>
      <c r="E298" s="233" t="s">
        <v>5</v>
      </c>
      <c r="F298" s="143" t="str">
        <f t="shared" si="126"/>
        <v>Dwg</v>
      </c>
      <c r="G298" s="119" t="str">
        <f t="shared" si="128"/>
        <v>PF</v>
      </c>
      <c r="H298" s="127" t="str">
        <f t="shared" si="128"/>
        <v>3mm Insert</v>
      </c>
      <c r="I298" s="117">
        <f t="shared" si="128"/>
        <v>3</v>
      </c>
      <c r="J298" s="106" t="str">
        <f t="shared" si="128"/>
        <v>Signed Off</v>
      </c>
      <c r="K298" s="160">
        <f t="shared" si="128"/>
        <v>38012</v>
      </c>
      <c r="L298" s="160">
        <f t="shared" si="128"/>
        <v>0</v>
      </c>
      <c r="M298" s="160">
        <f t="shared" si="128"/>
        <v>0</v>
      </c>
      <c r="N298" s="107">
        <f t="shared" si="128"/>
        <v>0</v>
      </c>
      <c r="O298" s="106">
        <f t="shared" si="128"/>
        <v>0</v>
      </c>
      <c r="P298" s="108">
        <f t="shared" si="128"/>
        <v>0</v>
      </c>
      <c r="Q298" s="108">
        <f t="shared" si="129"/>
        <v>0</v>
      </c>
      <c r="R298" s="108">
        <f t="shared" si="129"/>
        <v>0</v>
      </c>
      <c r="S298" s="108" t="str">
        <f t="shared" si="129"/>
        <v>INFN</v>
      </c>
      <c r="T298" s="108">
        <f t="shared" si="129"/>
        <v>0</v>
      </c>
      <c r="U298" s="106">
        <f t="shared" si="129"/>
        <v>0</v>
      </c>
      <c r="V298" s="106">
        <f t="shared" si="129"/>
        <v>0</v>
      </c>
      <c r="W298" s="106">
        <f t="shared" si="129"/>
        <v>0</v>
      </c>
      <c r="X298" s="106">
        <f t="shared" si="129"/>
        <v>0</v>
      </c>
      <c r="Y298" s="108">
        <f t="shared" si="129"/>
        <v>0</v>
      </c>
      <c r="Z298" s="108">
        <f t="shared" si="129"/>
        <v>0</v>
      </c>
      <c r="AA298" s="106">
        <f t="shared" si="129"/>
        <v>0</v>
      </c>
      <c r="AB298" s="108">
        <f t="shared" si="129"/>
        <v>0</v>
      </c>
      <c r="AC298" s="106">
        <f t="shared" si="129"/>
        <v>0</v>
      </c>
      <c r="AD298" s="106">
        <f t="shared" si="129"/>
        <v>0</v>
      </c>
    </row>
    <row r="299" spans="1:30" ht="12.75">
      <c r="A299" s="4">
        <v>296</v>
      </c>
      <c r="B299" s="114">
        <v>4</v>
      </c>
      <c r="C299" s="115" t="s">
        <v>127</v>
      </c>
      <c r="D299" s="115">
        <v>2</v>
      </c>
      <c r="E299" s="124" t="s">
        <v>108</v>
      </c>
      <c r="F299" s="142" t="str">
        <f t="shared" si="126"/>
        <v>Dwg</v>
      </c>
      <c r="G299" s="116" t="str">
        <f t="shared" si="128"/>
        <v>SA</v>
      </c>
      <c r="H299" s="125" t="str">
        <f t="shared" si="128"/>
        <v>STRL Closeout Wall Assy</v>
      </c>
      <c r="I299" s="114">
        <f t="shared" si="128"/>
        <v>5</v>
      </c>
      <c r="J299" s="106" t="str">
        <f t="shared" si="128"/>
        <v>In-Work</v>
      </c>
      <c r="K299" s="160">
        <f t="shared" si="128"/>
        <v>0</v>
      </c>
      <c r="L299" s="160">
        <f t="shared" si="128"/>
        <v>0</v>
      </c>
      <c r="M299" s="160">
        <f t="shared" si="128"/>
        <v>0</v>
      </c>
      <c r="N299" s="107">
        <f t="shared" si="128"/>
        <v>0</v>
      </c>
      <c r="O299" s="106">
        <f t="shared" si="128"/>
        <v>0</v>
      </c>
      <c r="P299" s="108">
        <f t="shared" si="128"/>
        <v>0</v>
      </c>
      <c r="Q299" s="108">
        <f t="shared" si="129"/>
        <v>0</v>
      </c>
      <c r="R299" s="108">
        <f t="shared" si="129"/>
        <v>0</v>
      </c>
      <c r="S299" s="108">
        <f t="shared" si="129"/>
        <v>0</v>
      </c>
      <c r="T299" s="108">
        <f t="shared" si="129"/>
        <v>0</v>
      </c>
      <c r="U299" s="106">
        <f t="shared" si="129"/>
        <v>0</v>
      </c>
      <c r="V299" s="106">
        <f t="shared" si="129"/>
        <v>0</v>
      </c>
      <c r="W299" s="106">
        <f t="shared" si="129"/>
        <v>0</v>
      </c>
      <c r="X299" s="106">
        <f t="shared" si="129"/>
        <v>0</v>
      </c>
      <c r="Y299" s="108">
        <f t="shared" si="129"/>
        <v>0</v>
      </c>
      <c r="Z299" s="108">
        <f t="shared" si="129"/>
        <v>0</v>
      </c>
      <c r="AA299" s="106">
        <f t="shared" si="129"/>
        <v>0</v>
      </c>
      <c r="AB299" s="108">
        <f t="shared" si="129"/>
        <v>0</v>
      </c>
      <c r="AC299" s="106">
        <f t="shared" si="129"/>
        <v>0</v>
      </c>
      <c r="AD299" s="106">
        <f t="shared" si="129"/>
        <v>0</v>
      </c>
    </row>
    <row r="300" spans="1:30" ht="12.75">
      <c r="A300" s="221">
        <v>297</v>
      </c>
      <c r="B300" s="117">
        <v>5</v>
      </c>
      <c r="C300" s="118" t="s">
        <v>108</v>
      </c>
      <c r="D300" s="117"/>
      <c r="E300" s="233" t="s">
        <v>109</v>
      </c>
      <c r="F300" s="143" t="str">
        <f t="shared" si="126"/>
        <v>Dwg</v>
      </c>
      <c r="G300" s="119" t="str">
        <f t="shared" si="128"/>
        <v>PF</v>
      </c>
      <c r="H300" s="127" t="str">
        <f t="shared" si="128"/>
        <v>STRL Closeout Wall</v>
      </c>
      <c r="I300" s="117">
        <f t="shared" si="128"/>
        <v>5</v>
      </c>
      <c r="J300" s="106" t="str">
        <f t="shared" si="128"/>
        <v>Signed Off</v>
      </c>
      <c r="K300" s="160">
        <f t="shared" si="128"/>
        <v>38012</v>
      </c>
      <c r="L300" s="160">
        <f t="shared" si="128"/>
        <v>0</v>
      </c>
      <c r="M300" s="160">
        <f t="shared" si="128"/>
        <v>0</v>
      </c>
      <c r="N300" s="107">
        <f t="shared" si="128"/>
        <v>0</v>
      </c>
      <c r="O300" s="106">
        <f t="shared" si="128"/>
        <v>0</v>
      </c>
      <c r="P300" s="108">
        <f t="shared" si="128"/>
        <v>0</v>
      </c>
      <c r="Q300" s="108">
        <f t="shared" si="129"/>
        <v>0</v>
      </c>
      <c r="R300" s="108">
        <f t="shared" si="129"/>
        <v>0</v>
      </c>
      <c r="S300" s="108">
        <f t="shared" si="129"/>
        <v>0</v>
      </c>
      <c r="T300" s="108">
        <f t="shared" si="129"/>
        <v>0</v>
      </c>
      <c r="U300" s="106">
        <f t="shared" si="129"/>
        <v>0</v>
      </c>
      <c r="V300" s="106">
        <f t="shared" si="129"/>
        <v>0</v>
      </c>
      <c r="W300" s="106">
        <f t="shared" si="129"/>
        <v>0</v>
      </c>
      <c r="X300" s="106">
        <f t="shared" si="129"/>
        <v>0</v>
      </c>
      <c r="Y300" s="108">
        <f t="shared" si="129"/>
        <v>0</v>
      </c>
      <c r="Z300" s="108">
        <f t="shared" si="129"/>
        <v>0</v>
      </c>
      <c r="AA300" s="106">
        <f t="shared" si="129"/>
        <v>0</v>
      </c>
      <c r="AB300" s="108">
        <f t="shared" si="129"/>
        <v>0</v>
      </c>
      <c r="AC300" s="106">
        <f t="shared" si="129"/>
        <v>0</v>
      </c>
      <c r="AD300" s="106">
        <f t="shared" si="129"/>
        <v>0</v>
      </c>
    </row>
    <row r="301" spans="1:30" ht="12.75">
      <c r="A301" s="4">
        <v>298</v>
      </c>
      <c r="B301" s="117">
        <v>5</v>
      </c>
      <c r="C301" s="118" t="s">
        <v>108</v>
      </c>
      <c r="D301" s="117"/>
      <c r="E301" s="233" t="s">
        <v>7</v>
      </c>
      <c r="F301" s="143" t="str">
        <f t="shared" si="126"/>
        <v>Dwg</v>
      </c>
      <c r="G301" s="119" t="str">
        <f t="shared" si="128"/>
        <v>PF</v>
      </c>
      <c r="H301" s="127" t="str">
        <f t="shared" si="128"/>
        <v>Closeout Frame Insert</v>
      </c>
      <c r="I301" s="117">
        <f t="shared" si="128"/>
        <v>3</v>
      </c>
      <c r="J301" s="106" t="str">
        <f t="shared" si="128"/>
        <v>Offline</v>
      </c>
      <c r="K301" s="160">
        <f t="shared" si="128"/>
        <v>0</v>
      </c>
      <c r="L301" s="160">
        <f t="shared" si="128"/>
        <v>0</v>
      </c>
      <c r="M301" s="160">
        <f t="shared" si="128"/>
        <v>0</v>
      </c>
      <c r="N301" s="107">
        <f t="shared" si="128"/>
        <v>0</v>
      </c>
      <c r="O301" s="106">
        <f t="shared" si="128"/>
        <v>0</v>
      </c>
      <c r="P301" s="108">
        <f t="shared" si="128"/>
        <v>0</v>
      </c>
      <c r="Q301" s="108">
        <f t="shared" si="129"/>
        <v>0</v>
      </c>
      <c r="R301" s="108">
        <f t="shared" si="129"/>
        <v>0</v>
      </c>
      <c r="S301" s="108" t="str">
        <f t="shared" si="129"/>
        <v>INFN</v>
      </c>
      <c r="T301" s="108">
        <f t="shared" si="129"/>
        <v>0</v>
      </c>
      <c r="U301" s="106">
        <f t="shared" si="129"/>
        <v>0</v>
      </c>
      <c r="V301" s="106">
        <f t="shared" si="129"/>
        <v>0</v>
      </c>
      <c r="W301" s="106">
        <f t="shared" si="129"/>
        <v>0</v>
      </c>
      <c r="X301" s="106">
        <f t="shared" si="129"/>
        <v>0</v>
      </c>
      <c r="Y301" s="108">
        <f t="shared" si="129"/>
        <v>0</v>
      </c>
      <c r="Z301" s="108">
        <f t="shared" si="129"/>
        <v>0</v>
      </c>
      <c r="AA301" s="106">
        <f t="shared" si="129"/>
        <v>0</v>
      </c>
      <c r="AB301" s="108">
        <f t="shared" si="129"/>
        <v>0</v>
      </c>
      <c r="AC301" s="106">
        <f t="shared" si="129"/>
        <v>0</v>
      </c>
      <c r="AD301" s="106">
        <f t="shared" si="129"/>
        <v>0</v>
      </c>
    </row>
    <row r="302" spans="1:30" ht="12.75">
      <c r="A302" s="221">
        <v>299</v>
      </c>
      <c r="B302" s="114">
        <v>4</v>
      </c>
      <c r="C302" s="115" t="s">
        <v>127</v>
      </c>
      <c r="D302" s="115">
        <v>3</v>
      </c>
      <c r="E302" s="124" t="s">
        <v>115</v>
      </c>
      <c r="F302" s="142" t="str">
        <f t="shared" si="126"/>
        <v>Dwg</v>
      </c>
      <c r="G302" s="116" t="str">
        <f t="shared" si="128"/>
        <v>PF</v>
      </c>
      <c r="H302" s="125" t="str">
        <f t="shared" si="128"/>
        <v>Face Sheet Top</v>
      </c>
      <c r="I302" s="114">
        <f t="shared" si="128"/>
        <v>4</v>
      </c>
      <c r="J302" s="106" t="str">
        <f t="shared" si="128"/>
        <v>Signed Off</v>
      </c>
      <c r="K302" s="160">
        <f t="shared" si="128"/>
        <v>38026</v>
      </c>
      <c r="L302" s="160">
        <f t="shared" si="128"/>
        <v>0</v>
      </c>
      <c r="M302" s="160">
        <f t="shared" si="128"/>
        <v>0</v>
      </c>
      <c r="N302" s="107">
        <f t="shared" si="128"/>
        <v>0</v>
      </c>
      <c r="O302" s="106">
        <f t="shared" si="128"/>
        <v>0</v>
      </c>
      <c r="P302" s="108">
        <f t="shared" si="128"/>
        <v>0</v>
      </c>
      <c r="Q302" s="108">
        <f t="shared" si="129"/>
        <v>0</v>
      </c>
      <c r="R302" s="108">
        <f t="shared" si="129"/>
        <v>0</v>
      </c>
      <c r="S302" s="108" t="str">
        <f t="shared" si="129"/>
        <v>INFN</v>
      </c>
      <c r="T302" s="108">
        <f t="shared" si="129"/>
        <v>0</v>
      </c>
      <c r="U302" s="106">
        <f t="shared" si="129"/>
        <v>0</v>
      </c>
      <c r="V302" s="106">
        <f t="shared" si="129"/>
        <v>0</v>
      </c>
      <c r="W302" s="106">
        <f t="shared" si="129"/>
        <v>0</v>
      </c>
      <c r="X302" s="106">
        <f t="shared" si="129"/>
        <v>0</v>
      </c>
      <c r="Y302" s="108">
        <f t="shared" si="129"/>
        <v>0</v>
      </c>
      <c r="Z302" s="108">
        <f t="shared" si="129"/>
        <v>0</v>
      </c>
      <c r="AA302" s="106">
        <f t="shared" si="129"/>
        <v>0</v>
      </c>
      <c r="AB302" s="108">
        <f t="shared" si="129"/>
        <v>0</v>
      </c>
      <c r="AC302" s="106">
        <f t="shared" si="129"/>
        <v>0</v>
      </c>
      <c r="AD302" s="106">
        <f t="shared" si="129"/>
        <v>0</v>
      </c>
    </row>
    <row r="303" spans="1:30" ht="12.75">
      <c r="A303" s="4">
        <v>300</v>
      </c>
      <c r="B303" s="114">
        <v>4</v>
      </c>
      <c r="C303" s="115" t="s">
        <v>127</v>
      </c>
      <c r="D303" s="115">
        <v>4</v>
      </c>
      <c r="E303" s="124" t="s">
        <v>640</v>
      </c>
      <c r="F303" s="142" t="str">
        <f t="shared" si="126"/>
        <v>Dwg</v>
      </c>
      <c r="G303" s="116" t="e">
        <f t="shared" si="128"/>
        <v>#N/A</v>
      </c>
      <c r="H303" s="125" t="e">
        <f t="shared" si="128"/>
        <v>#N/A</v>
      </c>
      <c r="I303" s="114" t="e">
        <f t="shared" si="128"/>
        <v>#N/A</v>
      </c>
      <c r="J303" s="106" t="e">
        <f t="shared" si="128"/>
        <v>#N/A</v>
      </c>
      <c r="K303" s="160" t="e">
        <f t="shared" si="128"/>
        <v>#N/A</v>
      </c>
      <c r="L303" s="160" t="e">
        <f t="shared" si="128"/>
        <v>#N/A</v>
      </c>
      <c r="M303" s="160" t="e">
        <f t="shared" si="128"/>
        <v>#N/A</v>
      </c>
      <c r="N303" s="107" t="e">
        <f t="shared" si="128"/>
        <v>#N/A</v>
      </c>
      <c r="O303" s="106" t="e">
        <f t="shared" si="128"/>
        <v>#N/A</v>
      </c>
      <c r="P303" s="108" t="e">
        <f t="shared" si="128"/>
        <v>#N/A</v>
      </c>
      <c r="Q303" s="108" t="e">
        <f t="shared" si="129"/>
        <v>#N/A</v>
      </c>
      <c r="R303" s="108" t="e">
        <f t="shared" si="129"/>
        <v>#N/A</v>
      </c>
      <c r="S303" s="108" t="e">
        <f t="shared" si="129"/>
        <v>#N/A</v>
      </c>
      <c r="T303" s="108" t="e">
        <f t="shared" si="129"/>
        <v>#N/A</v>
      </c>
      <c r="U303" s="106" t="e">
        <f t="shared" si="129"/>
        <v>#N/A</v>
      </c>
      <c r="V303" s="106" t="e">
        <f t="shared" si="129"/>
        <v>#N/A</v>
      </c>
      <c r="W303" s="106" t="e">
        <f t="shared" si="129"/>
        <v>#N/A</v>
      </c>
      <c r="X303" s="106" t="e">
        <f t="shared" si="129"/>
        <v>#N/A</v>
      </c>
      <c r="Y303" s="108" t="e">
        <f t="shared" si="129"/>
        <v>#N/A</v>
      </c>
      <c r="Z303" s="108" t="e">
        <f t="shared" si="129"/>
        <v>#N/A</v>
      </c>
      <c r="AA303" s="106" t="e">
        <f t="shared" si="129"/>
        <v>#N/A</v>
      </c>
      <c r="AB303" s="108" t="e">
        <f t="shared" si="129"/>
        <v>#N/A</v>
      </c>
      <c r="AC303" s="106" t="e">
        <f t="shared" si="129"/>
        <v>#N/A</v>
      </c>
      <c r="AD303" s="106" t="e">
        <f t="shared" si="129"/>
        <v>#N/A</v>
      </c>
    </row>
    <row r="304" spans="1:30" ht="12.75">
      <c r="A304" s="221">
        <v>301</v>
      </c>
      <c r="B304" s="114">
        <v>4</v>
      </c>
      <c r="C304" s="115" t="s">
        <v>127</v>
      </c>
      <c r="D304" s="115">
        <v>5</v>
      </c>
      <c r="E304" s="124" t="s">
        <v>3</v>
      </c>
      <c r="F304" s="142" t="str">
        <f t="shared" si="126"/>
        <v>Dwg</v>
      </c>
      <c r="G304" s="116" t="str">
        <f t="shared" si="128"/>
        <v>PF</v>
      </c>
      <c r="H304" s="125" t="str">
        <f t="shared" si="128"/>
        <v>18% Converter</v>
      </c>
      <c r="I304" s="114">
        <f t="shared" si="128"/>
        <v>4</v>
      </c>
      <c r="J304" s="106" t="str">
        <f t="shared" si="128"/>
        <v>Signed Off</v>
      </c>
      <c r="K304" s="160">
        <f t="shared" si="128"/>
        <v>37999</v>
      </c>
      <c r="L304" s="160">
        <f t="shared" si="128"/>
        <v>0</v>
      </c>
      <c r="M304" s="160">
        <f t="shared" si="128"/>
        <v>0</v>
      </c>
      <c r="N304" s="107">
        <f t="shared" si="128"/>
        <v>0</v>
      </c>
      <c r="O304" s="106">
        <f t="shared" si="128"/>
        <v>0</v>
      </c>
      <c r="P304" s="108">
        <f t="shared" si="128"/>
        <v>0</v>
      </c>
      <c r="Q304" s="108">
        <f t="shared" si="129"/>
        <v>0</v>
      </c>
      <c r="R304" s="108">
        <f t="shared" si="129"/>
        <v>0</v>
      </c>
      <c r="S304" s="108" t="str">
        <f t="shared" si="129"/>
        <v>SLAC</v>
      </c>
      <c r="T304" s="108">
        <f t="shared" si="129"/>
        <v>38061</v>
      </c>
      <c r="U304" s="106">
        <f t="shared" si="129"/>
        <v>40485</v>
      </c>
      <c r="V304" s="106">
        <f t="shared" si="129"/>
        <v>1280</v>
      </c>
      <c r="W304" s="106">
        <f t="shared" si="129"/>
        <v>1152</v>
      </c>
      <c r="X304" s="106">
        <f t="shared" si="129"/>
        <v>0.1</v>
      </c>
      <c r="Y304" s="108" t="str">
        <f t="shared" si="129"/>
        <v>Drop Ship</v>
      </c>
      <c r="Z304" s="108">
        <f t="shared" si="129"/>
        <v>37842</v>
      </c>
      <c r="AA304" s="106" t="str">
        <f t="shared" si="129"/>
        <v>N/A</v>
      </c>
      <c r="AB304" s="108" t="str">
        <f t="shared" si="129"/>
        <v>?</v>
      </c>
      <c r="AC304" s="106">
        <f t="shared" si="129"/>
        <v>0</v>
      </c>
      <c r="AD304" s="106">
        <f t="shared" si="129"/>
        <v>0</v>
      </c>
    </row>
    <row r="305" spans="1:30" ht="25.5">
      <c r="A305" s="4">
        <v>302</v>
      </c>
      <c r="B305" s="114">
        <v>3</v>
      </c>
      <c r="C305" s="115" t="s">
        <v>127</v>
      </c>
      <c r="D305" s="115">
        <v>6</v>
      </c>
      <c r="E305" s="124" t="s">
        <v>59</v>
      </c>
      <c r="F305" s="142" t="str">
        <f t="shared" si="126"/>
        <v>Dwg</v>
      </c>
      <c r="G305" s="116" t="str">
        <f aca="true" t="shared" si="130" ref="G305:P315">VLOOKUP($E305,PartsList,G$4,FALSE)</f>
        <v>PF</v>
      </c>
      <c r="H305" s="125" t="str">
        <f t="shared" si="130"/>
        <v>Bias Circuit Assembly</v>
      </c>
      <c r="I305" s="114">
        <f t="shared" si="130"/>
        <v>8</v>
      </c>
      <c r="J305" s="106" t="str">
        <f t="shared" si="130"/>
        <v>Signed-Off</v>
      </c>
      <c r="K305" s="160">
        <f t="shared" si="130"/>
        <v>38083</v>
      </c>
      <c r="L305" s="160" t="str">
        <f t="shared" si="130"/>
        <v>Auth for Flight Prod</v>
      </c>
      <c r="M305" s="160">
        <f t="shared" si="130"/>
        <v>38114</v>
      </c>
      <c r="N305" s="107">
        <f t="shared" si="130"/>
        <v>0</v>
      </c>
      <c r="O305" s="106" t="str">
        <f t="shared" si="130"/>
        <v>Yes</v>
      </c>
      <c r="P305" s="108">
        <f t="shared" si="130"/>
        <v>0</v>
      </c>
      <c r="Q305" s="108">
        <f aca="true" t="shared" si="131" ref="Q305:AD315">VLOOKUP($E305,PartsList,Q$4,FALSE)</f>
        <v>0</v>
      </c>
      <c r="R305" s="108">
        <f t="shared" si="131"/>
        <v>0</v>
      </c>
      <c r="S305" s="108">
        <f t="shared" si="131"/>
        <v>0</v>
      </c>
      <c r="T305" s="108">
        <f t="shared" si="131"/>
        <v>38076</v>
      </c>
      <c r="U305" s="106">
        <f t="shared" si="131"/>
        <v>48422</v>
      </c>
      <c r="V305" s="106" t="str">
        <f t="shared" si="131"/>
        <v>800 &amp; 50</v>
      </c>
      <c r="W305" s="106">
        <f t="shared" si="131"/>
        <v>648</v>
      </c>
      <c r="X305" s="106">
        <f t="shared" si="131"/>
        <v>0.24</v>
      </c>
      <c r="Y305" s="108" t="str">
        <f t="shared" si="131"/>
        <v>3/26/04 (42) </v>
      </c>
      <c r="Z305" s="108">
        <f t="shared" si="131"/>
        <v>38072</v>
      </c>
      <c r="AA305" s="106">
        <f t="shared" si="131"/>
        <v>66503</v>
      </c>
      <c r="AB305" s="108" t="str">
        <f t="shared" si="131"/>
        <v>TBD</v>
      </c>
      <c r="AC305" s="106">
        <f t="shared" si="131"/>
        <v>0</v>
      </c>
      <c r="AD305" s="106">
        <f t="shared" si="131"/>
        <v>0</v>
      </c>
    </row>
    <row r="306" spans="1:30" ht="12.75">
      <c r="A306" s="221">
        <v>303</v>
      </c>
      <c r="B306" s="114">
        <v>4</v>
      </c>
      <c r="C306" s="115" t="s">
        <v>127</v>
      </c>
      <c r="D306" s="115">
        <v>7</v>
      </c>
      <c r="E306" s="124" t="s">
        <v>116</v>
      </c>
      <c r="F306" s="142" t="str">
        <f t="shared" si="126"/>
        <v>Dwg</v>
      </c>
      <c r="G306" s="116" t="str">
        <f t="shared" si="130"/>
        <v>PF</v>
      </c>
      <c r="H306" s="125" t="str">
        <f t="shared" si="130"/>
        <v>Face Sheet Bottom</v>
      </c>
      <c r="I306" s="114">
        <f t="shared" si="130"/>
        <v>4</v>
      </c>
      <c r="J306" s="106" t="str">
        <f t="shared" si="130"/>
        <v>Signed Off</v>
      </c>
      <c r="K306" s="160">
        <f t="shared" si="130"/>
        <v>38026</v>
      </c>
      <c r="L306" s="160">
        <f t="shared" si="130"/>
        <v>0</v>
      </c>
      <c r="M306" s="160">
        <f t="shared" si="130"/>
        <v>0</v>
      </c>
      <c r="N306" s="107">
        <f t="shared" si="130"/>
        <v>0</v>
      </c>
      <c r="O306" s="106">
        <f t="shared" si="130"/>
        <v>0</v>
      </c>
      <c r="P306" s="108">
        <f t="shared" si="130"/>
        <v>0</v>
      </c>
      <c r="Q306" s="108">
        <f t="shared" si="131"/>
        <v>0</v>
      </c>
      <c r="R306" s="108">
        <f t="shared" si="131"/>
        <v>0</v>
      </c>
      <c r="S306" s="108" t="str">
        <f t="shared" si="131"/>
        <v>INFN</v>
      </c>
      <c r="T306" s="108">
        <f t="shared" si="131"/>
        <v>0</v>
      </c>
      <c r="U306" s="106">
        <f t="shared" si="131"/>
        <v>0</v>
      </c>
      <c r="V306" s="106">
        <f t="shared" si="131"/>
        <v>0</v>
      </c>
      <c r="W306" s="106">
        <f t="shared" si="131"/>
        <v>0</v>
      </c>
      <c r="X306" s="106">
        <f t="shared" si="131"/>
        <v>0</v>
      </c>
      <c r="Y306" s="108">
        <f t="shared" si="131"/>
        <v>0</v>
      </c>
      <c r="Z306" s="108">
        <f t="shared" si="131"/>
        <v>0</v>
      </c>
      <c r="AA306" s="106">
        <f t="shared" si="131"/>
        <v>0</v>
      </c>
      <c r="AB306" s="108">
        <f t="shared" si="131"/>
        <v>0</v>
      </c>
      <c r="AC306" s="106">
        <f t="shared" si="131"/>
        <v>0</v>
      </c>
      <c r="AD306" s="106">
        <f t="shared" si="131"/>
        <v>0</v>
      </c>
    </row>
    <row r="307" spans="1:30" ht="12.75">
      <c r="A307" s="4">
        <v>304</v>
      </c>
      <c r="B307" s="114">
        <v>4</v>
      </c>
      <c r="C307" s="115" t="s">
        <v>127</v>
      </c>
      <c r="D307" s="115">
        <v>8</v>
      </c>
      <c r="E307" s="124" t="s">
        <v>219</v>
      </c>
      <c r="F307" s="142" t="str">
        <f aca="true" t="shared" si="132" ref="F307:F313">HYPERLINK("http://www-glast.slac.stanford.edu/documents/cyberdoc.asp?lat_search="&amp;RIGHT(E307,5)&amp;"&amp;frames=y","Dwg")</f>
        <v>Dwg</v>
      </c>
      <c r="G307" s="116" t="str">
        <f t="shared" si="130"/>
        <v>MT</v>
      </c>
      <c r="H307" s="125" t="str">
        <f t="shared" si="130"/>
        <v>Film Adhesive (core to face sheet)</v>
      </c>
      <c r="I307" s="114">
        <f t="shared" si="130"/>
        <v>0</v>
      </c>
      <c r="J307" s="106" t="str">
        <f t="shared" si="130"/>
        <v>GSFC Approved</v>
      </c>
      <c r="K307" s="160">
        <f t="shared" si="130"/>
        <v>0</v>
      </c>
      <c r="L307" s="160" t="str">
        <f t="shared" si="130"/>
        <v>OK to Procure Mat'l</v>
      </c>
      <c r="M307" s="160">
        <f t="shared" si="130"/>
        <v>0</v>
      </c>
      <c r="N307" s="107">
        <f t="shared" si="130"/>
        <v>0</v>
      </c>
      <c r="O307" s="106">
        <f t="shared" si="130"/>
        <v>0</v>
      </c>
      <c r="P307" s="108">
        <f t="shared" si="130"/>
        <v>0</v>
      </c>
      <c r="Q307" s="108">
        <f t="shared" si="131"/>
        <v>0</v>
      </c>
      <c r="R307" s="108">
        <f t="shared" si="131"/>
        <v>0</v>
      </c>
      <c r="S307" s="108">
        <f t="shared" si="131"/>
        <v>0</v>
      </c>
      <c r="T307" s="108">
        <f t="shared" si="131"/>
        <v>0</v>
      </c>
      <c r="U307" s="106">
        <f t="shared" si="131"/>
        <v>0</v>
      </c>
      <c r="V307" s="106">
        <f t="shared" si="131"/>
        <v>0</v>
      </c>
      <c r="W307" s="106">
        <f t="shared" si="131"/>
        <v>0</v>
      </c>
      <c r="X307" s="106">
        <f t="shared" si="131"/>
        <v>0</v>
      </c>
      <c r="Y307" s="108">
        <f t="shared" si="131"/>
        <v>0</v>
      </c>
      <c r="Z307" s="108">
        <f t="shared" si="131"/>
        <v>0</v>
      </c>
      <c r="AA307" s="106">
        <f t="shared" si="131"/>
        <v>0</v>
      </c>
      <c r="AB307" s="108">
        <f t="shared" si="131"/>
        <v>0</v>
      </c>
      <c r="AC307" s="106">
        <f t="shared" si="131"/>
        <v>0</v>
      </c>
      <c r="AD307" s="106">
        <f t="shared" si="131"/>
        <v>0</v>
      </c>
    </row>
    <row r="308" spans="1:30" ht="12.75">
      <c r="A308" s="221">
        <v>305</v>
      </c>
      <c r="B308" s="114">
        <v>4</v>
      </c>
      <c r="C308" s="115" t="s">
        <v>127</v>
      </c>
      <c r="D308" s="115">
        <v>9</v>
      </c>
      <c r="E308" s="124" t="s">
        <v>226</v>
      </c>
      <c r="F308" s="142" t="str">
        <f t="shared" si="132"/>
        <v>Dwg</v>
      </c>
      <c r="G308" s="116" t="str">
        <f t="shared" si="130"/>
        <v>MT</v>
      </c>
      <c r="H308" s="125" t="str">
        <f t="shared" si="130"/>
        <v>Structural Adhesive</v>
      </c>
      <c r="I308" s="114">
        <f t="shared" si="130"/>
        <v>0</v>
      </c>
      <c r="J308" s="106" t="str">
        <f t="shared" si="130"/>
        <v>GSFC Approved</v>
      </c>
      <c r="K308" s="160">
        <f t="shared" si="130"/>
        <v>0</v>
      </c>
      <c r="L308" s="160" t="str">
        <f t="shared" si="130"/>
        <v>OK to Procure Mat'l</v>
      </c>
      <c r="M308" s="160">
        <f t="shared" si="130"/>
        <v>0</v>
      </c>
      <c r="N308" s="107">
        <f t="shared" si="130"/>
        <v>0</v>
      </c>
      <c r="O308" s="106">
        <f t="shared" si="130"/>
        <v>0</v>
      </c>
      <c r="P308" s="108">
        <f t="shared" si="130"/>
        <v>0</v>
      </c>
      <c r="Q308" s="108">
        <f t="shared" si="131"/>
        <v>0</v>
      </c>
      <c r="R308" s="108">
        <f t="shared" si="131"/>
        <v>0</v>
      </c>
      <c r="S308" s="108">
        <f t="shared" si="131"/>
        <v>0</v>
      </c>
      <c r="T308" s="108">
        <f t="shared" si="131"/>
        <v>0</v>
      </c>
      <c r="U308" s="106">
        <f t="shared" si="131"/>
        <v>0</v>
      </c>
      <c r="V308" s="106">
        <f t="shared" si="131"/>
        <v>0</v>
      </c>
      <c r="W308" s="106">
        <f t="shared" si="131"/>
        <v>0</v>
      </c>
      <c r="X308" s="106">
        <f t="shared" si="131"/>
        <v>0</v>
      </c>
      <c r="Y308" s="108">
        <f t="shared" si="131"/>
        <v>0</v>
      </c>
      <c r="Z308" s="108">
        <f t="shared" si="131"/>
        <v>0</v>
      </c>
      <c r="AA308" s="106">
        <f t="shared" si="131"/>
        <v>0</v>
      </c>
      <c r="AB308" s="108">
        <f t="shared" si="131"/>
        <v>0</v>
      </c>
      <c r="AC308" s="106">
        <f t="shared" si="131"/>
        <v>0</v>
      </c>
      <c r="AD308" s="106">
        <f t="shared" si="131"/>
        <v>0</v>
      </c>
    </row>
    <row r="309" spans="1:30" ht="12.75">
      <c r="A309" s="4">
        <v>306</v>
      </c>
      <c r="B309" s="114">
        <v>4</v>
      </c>
      <c r="C309" s="115" t="s">
        <v>127</v>
      </c>
      <c r="D309" s="115">
        <v>10</v>
      </c>
      <c r="E309" s="124" t="s">
        <v>279</v>
      </c>
      <c r="F309" s="142" t="str">
        <f t="shared" si="132"/>
        <v>Dwg</v>
      </c>
      <c r="G309" s="116" t="str">
        <f t="shared" si="130"/>
        <v>MT</v>
      </c>
      <c r="H309" s="125" t="str">
        <f t="shared" si="130"/>
        <v>Epoxy Ink White</v>
      </c>
      <c r="I309" s="114">
        <f t="shared" si="130"/>
        <v>0</v>
      </c>
      <c r="J309" s="106" t="str">
        <f t="shared" si="130"/>
        <v>GSFC Pending</v>
      </c>
      <c r="K309" s="160">
        <f t="shared" si="130"/>
        <v>0</v>
      </c>
      <c r="L309" s="160">
        <f t="shared" si="130"/>
        <v>0</v>
      </c>
      <c r="M309" s="160">
        <f t="shared" si="130"/>
        <v>0</v>
      </c>
      <c r="N309" s="107">
        <f t="shared" si="130"/>
        <v>0</v>
      </c>
      <c r="O309" s="106">
        <f t="shared" si="130"/>
        <v>0</v>
      </c>
      <c r="P309" s="108">
        <f t="shared" si="130"/>
        <v>0</v>
      </c>
      <c r="Q309" s="108">
        <f t="shared" si="131"/>
        <v>0</v>
      </c>
      <c r="R309" s="108">
        <f t="shared" si="131"/>
        <v>0</v>
      </c>
      <c r="S309" s="108">
        <f t="shared" si="131"/>
        <v>0</v>
      </c>
      <c r="T309" s="108">
        <f t="shared" si="131"/>
        <v>0</v>
      </c>
      <c r="U309" s="106">
        <f t="shared" si="131"/>
        <v>0</v>
      </c>
      <c r="V309" s="106">
        <f t="shared" si="131"/>
        <v>0</v>
      </c>
      <c r="W309" s="106">
        <f t="shared" si="131"/>
        <v>0</v>
      </c>
      <c r="X309" s="106">
        <f t="shared" si="131"/>
        <v>0</v>
      </c>
      <c r="Y309" s="108">
        <f t="shared" si="131"/>
        <v>0</v>
      </c>
      <c r="Z309" s="108">
        <f t="shared" si="131"/>
        <v>0</v>
      </c>
      <c r="AA309" s="106">
        <f t="shared" si="131"/>
        <v>0</v>
      </c>
      <c r="AB309" s="108">
        <f t="shared" si="131"/>
        <v>0</v>
      </c>
      <c r="AC309" s="106">
        <f t="shared" si="131"/>
        <v>0</v>
      </c>
      <c r="AD309" s="106">
        <f t="shared" si="131"/>
        <v>0</v>
      </c>
    </row>
    <row r="310" spans="1:30" ht="12.75">
      <c r="A310" s="221">
        <v>307</v>
      </c>
      <c r="B310" s="114">
        <v>4</v>
      </c>
      <c r="C310" s="115" t="s">
        <v>127</v>
      </c>
      <c r="D310" s="115">
        <v>11</v>
      </c>
      <c r="E310" s="124" t="s">
        <v>253</v>
      </c>
      <c r="F310" s="142" t="str">
        <f t="shared" si="132"/>
        <v>Dwg</v>
      </c>
      <c r="G310" s="116" t="str">
        <f t="shared" si="130"/>
        <v>MT</v>
      </c>
      <c r="H310" s="125" t="str">
        <f t="shared" si="130"/>
        <v>Structural Adhesive</v>
      </c>
      <c r="I310" s="114">
        <f t="shared" si="130"/>
        <v>0</v>
      </c>
      <c r="J310" s="106" t="str">
        <f t="shared" si="130"/>
        <v>GSFC Approved</v>
      </c>
      <c r="K310" s="160">
        <f t="shared" si="130"/>
        <v>0</v>
      </c>
      <c r="L310" s="160" t="str">
        <f t="shared" si="130"/>
        <v>OK to Procure Mat'l</v>
      </c>
      <c r="M310" s="160">
        <f t="shared" si="130"/>
        <v>38110</v>
      </c>
      <c r="N310" s="107">
        <f t="shared" si="130"/>
        <v>0</v>
      </c>
      <c r="O310" s="106">
        <f t="shared" si="130"/>
        <v>0</v>
      </c>
      <c r="P310" s="108">
        <f t="shared" si="130"/>
        <v>0</v>
      </c>
      <c r="Q310" s="108">
        <f t="shared" si="131"/>
        <v>0</v>
      </c>
      <c r="R310" s="108">
        <f t="shared" si="131"/>
        <v>0</v>
      </c>
      <c r="S310" s="108" t="str">
        <f t="shared" si="131"/>
        <v>INFN/Plyform</v>
      </c>
      <c r="T310" s="108">
        <f t="shared" si="131"/>
        <v>0</v>
      </c>
      <c r="U310" s="106">
        <f t="shared" si="131"/>
        <v>0</v>
      </c>
      <c r="V310" s="106">
        <f t="shared" si="131"/>
        <v>0</v>
      </c>
      <c r="W310" s="106">
        <f t="shared" si="131"/>
        <v>0</v>
      </c>
      <c r="X310" s="106">
        <f t="shared" si="131"/>
        <v>0</v>
      </c>
      <c r="Y310" s="108">
        <f t="shared" si="131"/>
        <v>0</v>
      </c>
      <c r="Z310" s="108">
        <f t="shared" si="131"/>
        <v>0</v>
      </c>
      <c r="AA310" s="106">
        <f t="shared" si="131"/>
        <v>0</v>
      </c>
      <c r="AB310" s="108">
        <f t="shared" si="131"/>
        <v>0</v>
      </c>
      <c r="AC310" s="106">
        <f t="shared" si="131"/>
        <v>0</v>
      </c>
      <c r="AD310" s="106">
        <f t="shared" si="131"/>
        <v>0</v>
      </c>
    </row>
    <row r="311" spans="1:30" ht="12.75">
      <c r="A311" s="4">
        <v>308</v>
      </c>
      <c r="B311" s="114">
        <v>4</v>
      </c>
      <c r="C311" s="115" t="s">
        <v>127</v>
      </c>
      <c r="D311" s="115">
        <v>12</v>
      </c>
      <c r="E311" s="124" t="s">
        <v>241</v>
      </c>
      <c r="F311" s="142" t="str">
        <f t="shared" si="132"/>
        <v>Dwg</v>
      </c>
      <c r="G311" s="116" t="str">
        <f t="shared" si="130"/>
        <v>MT</v>
      </c>
      <c r="H311" s="125" t="str">
        <f t="shared" si="130"/>
        <v>Black Polyurethane Paint</v>
      </c>
      <c r="I311" s="114">
        <f t="shared" si="130"/>
        <v>0</v>
      </c>
      <c r="J311" s="106" t="str">
        <f t="shared" si="130"/>
        <v>GSFC Approved</v>
      </c>
      <c r="K311" s="160">
        <f t="shared" si="130"/>
        <v>0</v>
      </c>
      <c r="L311" s="160" t="str">
        <f t="shared" si="130"/>
        <v>OK to Procure Mat'l</v>
      </c>
      <c r="M311" s="160">
        <f t="shared" si="130"/>
        <v>0</v>
      </c>
      <c r="N311" s="107">
        <f t="shared" si="130"/>
        <v>0</v>
      </c>
      <c r="O311" s="106">
        <f t="shared" si="130"/>
        <v>0</v>
      </c>
      <c r="P311" s="108">
        <f t="shared" si="130"/>
        <v>0</v>
      </c>
      <c r="Q311" s="108">
        <f t="shared" si="131"/>
        <v>0</v>
      </c>
      <c r="R311" s="108">
        <f t="shared" si="131"/>
        <v>0</v>
      </c>
      <c r="S311" s="108" t="str">
        <f t="shared" si="131"/>
        <v>SLAC</v>
      </c>
      <c r="T311" s="108">
        <f t="shared" si="131"/>
        <v>38062</v>
      </c>
      <c r="U311" s="106">
        <f t="shared" si="131"/>
        <v>45276</v>
      </c>
      <c r="V311" s="106" t="str">
        <f t="shared" si="131"/>
        <v>8 Pints</v>
      </c>
      <c r="W311" s="106" t="str">
        <f t="shared" si="131"/>
        <v>N/A</v>
      </c>
      <c r="X311" s="106" t="str">
        <f t="shared" si="131"/>
        <v>N/A</v>
      </c>
      <c r="Y311" s="108" t="str">
        <f t="shared" si="131"/>
        <v>Drop Ship</v>
      </c>
      <c r="Z311" s="108">
        <f t="shared" si="131"/>
        <v>37914</v>
      </c>
      <c r="AA311" s="106" t="str">
        <f t="shared" si="131"/>
        <v>N/A</v>
      </c>
      <c r="AB311" s="108">
        <f t="shared" si="131"/>
        <v>0</v>
      </c>
      <c r="AC311" s="106">
        <f t="shared" si="131"/>
        <v>0</v>
      </c>
      <c r="AD311" s="106">
        <f t="shared" si="131"/>
        <v>0</v>
      </c>
    </row>
    <row r="312" spans="1:30" ht="12.75">
      <c r="A312" s="221">
        <v>309</v>
      </c>
      <c r="B312" s="114">
        <v>4</v>
      </c>
      <c r="C312" s="115" t="s">
        <v>127</v>
      </c>
      <c r="D312" s="115">
        <v>13</v>
      </c>
      <c r="E312" s="124" t="s">
        <v>250</v>
      </c>
      <c r="F312" s="142" t="str">
        <f t="shared" si="132"/>
        <v>Dwg</v>
      </c>
      <c r="G312" s="116" t="str">
        <f t="shared" si="130"/>
        <v>MT</v>
      </c>
      <c r="H312" s="125" t="str">
        <f t="shared" si="130"/>
        <v>Primer for Z 306 Paint</v>
      </c>
      <c r="I312" s="114">
        <f t="shared" si="130"/>
        <v>0</v>
      </c>
      <c r="J312" s="106" t="str">
        <f t="shared" si="130"/>
        <v>GSFC Approved</v>
      </c>
      <c r="K312" s="160">
        <f t="shared" si="130"/>
        <v>0</v>
      </c>
      <c r="L312" s="160" t="str">
        <f t="shared" si="130"/>
        <v>OK to Procure Mat'l</v>
      </c>
      <c r="M312" s="160">
        <f t="shared" si="130"/>
        <v>0</v>
      </c>
      <c r="N312" s="107">
        <f t="shared" si="130"/>
        <v>0</v>
      </c>
      <c r="O312" s="106">
        <f t="shared" si="130"/>
        <v>0</v>
      </c>
      <c r="P312" s="108">
        <f t="shared" si="130"/>
        <v>0</v>
      </c>
      <c r="Q312" s="108">
        <f t="shared" si="131"/>
        <v>0</v>
      </c>
      <c r="R312" s="108">
        <f t="shared" si="131"/>
        <v>0</v>
      </c>
      <c r="S312" s="108" t="str">
        <f t="shared" si="131"/>
        <v>SLAC</v>
      </c>
      <c r="T312" s="108">
        <f t="shared" si="131"/>
        <v>38062</v>
      </c>
      <c r="U312" s="106">
        <f t="shared" si="131"/>
        <v>45276</v>
      </c>
      <c r="V312" s="106" t="str">
        <f t="shared" si="131"/>
        <v>8 Pints</v>
      </c>
      <c r="W312" s="106" t="str">
        <f t="shared" si="131"/>
        <v>N/A</v>
      </c>
      <c r="X312" s="106" t="str">
        <f t="shared" si="131"/>
        <v>N/A</v>
      </c>
      <c r="Y312" s="108" t="str">
        <f t="shared" si="131"/>
        <v>Drop Ship</v>
      </c>
      <c r="Z312" s="108">
        <f t="shared" si="131"/>
        <v>37914</v>
      </c>
      <c r="AA312" s="106" t="str">
        <f t="shared" si="131"/>
        <v>N/A</v>
      </c>
      <c r="AB312" s="108">
        <f t="shared" si="131"/>
        <v>0</v>
      </c>
      <c r="AC312" s="106">
        <f t="shared" si="131"/>
        <v>0</v>
      </c>
      <c r="AD312" s="106">
        <f t="shared" si="131"/>
        <v>0</v>
      </c>
    </row>
    <row r="313" spans="1:30" ht="12.75">
      <c r="A313" s="4">
        <v>310</v>
      </c>
      <c r="B313" s="114">
        <v>4</v>
      </c>
      <c r="C313" s="115" t="s">
        <v>127</v>
      </c>
      <c r="D313" s="115">
        <v>14</v>
      </c>
      <c r="E313" s="124" t="s">
        <v>242</v>
      </c>
      <c r="F313" s="142" t="str">
        <f t="shared" si="132"/>
        <v>Dwg</v>
      </c>
      <c r="G313" s="116" t="str">
        <f t="shared" si="130"/>
        <v>MT</v>
      </c>
      <c r="H313" s="125" t="str">
        <f t="shared" si="130"/>
        <v>Thinner for Z 306 Paint</v>
      </c>
      <c r="I313" s="114">
        <f t="shared" si="130"/>
        <v>0</v>
      </c>
      <c r="J313" s="106" t="str">
        <f t="shared" si="130"/>
        <v>GSFC Approved</v>
      </c>
      <c r="K313" s="160">
        <f t="shared" si="130"/>
        <v>0</v>
      </c>
      <c r="L313" s="160" t="str">
        <f t="shared" si="130"/>
        <v>OK to Procure Mat'l</v>
      </c>
      <c r="M313" s="160">
        <f t="shared" si="130"/>
        <v>0</v>
      </c>
      <c r="N313" s="107">
        <f t="shared" si="130"/>
        <v>0</v>
      </c>
      <c r="O313" s="106">
        <f t="shared" si="130"/>
        <v>0</v>
      </c>
      <c r="P313" s="108">
        <f t="shared" si="130"/>
        <v>0</v>
      </c>
      <c r="Q313" s="108">
        <f t="shared" si="131"/>
        <v>0</v>
      </c>
      <c r="R313" s="108">
        <f t="shared" si="131"/>
        <v>0</v>
      </c>
      <c r="S313" s="108" t="str">
        <f t="shared" si="131"/>
        <v>SLAC</v>
      </c>
      <c r="T313" s="108">
        <f t="shared" si="131"/>
        <v>38062</v>
      </c>
      <c r="U313" s="106">
        <f t="shared" si="131"/>
        <v>45276</v>
      </c>
      <c r="V313" s="106" t="str">
        <f t="shared" si="131"/>
        <v>4 Pints</v>
      </c>
      <c r="W313" s="106" t="str">
        <f t="shared" si="131"/>
        <v>N/A</v>
      </c>
      <c r="X313" s="106" t="str">
        <f t="shared" si="131"/>
        <v>N/A</v>
      </c>
      <c r="Y313" s="108" t="str">
        <f t="shared" si="131"/>
        <v>Drop Ship</v>
      </c>
      <c r="Z313" s="108">
        <f t="shared" si="131"/>
        <v>37914</v>
      </c>
      <c r="AA313" s="106" t="str">
        <f t="shared" si="131"/>
        <v>N/A</v>
      </c>
      <c r="AB313" s="108">
        <f t="shared" si="131"/>
        <v>0</v>
      </c>
      <c r="AC313" s="106">
        <f t="shared" si="131"/>
        <v>0</v>
      </c>
      <c r="AD313" s="106">
        <f t="shared" si="131"/>
        <v>0</v>
      </c>
    </row>
    <row r="314" spans="1:30" ht="12.75">
      <c r="A314" s="221">
        <v>311</v>
      </c>
      <c r="B314" s="114">
        <v>4</v>
      </c>
      <c r="C314" s="115" t="s">
        <v>127</v>
      </c>
      <c r="D314" s="115">
        <v>15</v>
      </c>
      <c r="E314" s="124" t="s">
        <v>110</v>
      </c>
      <c r="F314" s="142" t="str">
        <f aca="true" t="shared" si="133" ref="F314:F319">HYPERLINK("http://www-glast.slac.stanford.edu/documents/cyberdoc.asp?lat_search="&amp;RIGHT(E314,5)&amp;"&amp;frames=y","Dwg")</f>
        <v>Dwg</v>
      </c>
      <c r="G314" s="116" t="str">
        <f t="shared" si="130"/>
        <v>PF</v>
      </c>
      <c r="H314" s="125" t="str">
        <f t="shared" si="130"/>
        <v>Grounding Tube</v>
      </c>
      <c r="I314" s="114">
        <f t="shared" si="130"/>
        <v>2</v>
      </c>
      <c r="J314" s="106" t="str">
        <f t="shared" si="130"/>
        <v>Signed-Off</v>
      </c>
      <c r="K314" s="160">
        <f t="shared" si="130"/>
        <v>38062</v>
      </c>
      <c r="L314" s="160" t="str">
        <f t="shared" si="130"/>
        <v>Auth for Flight Prod</v>
      </c>
      <c r="M314" s="160">
        <f t="shared" si="130"/>
        <v>0</v>
      </c>
      <c r="N314" s="107">
        <f t="shared" si="130"/>
        <v>0</v>
      </c>
      <c r="O314" s="106" t="str">
        <f t="shared" si="130"/>
        <v>Yes</v>
      </c>
      <c r="P314" s="108">
        <f t="shared" si="130"/>
        <v>0</v>
      </c>
      <c r="Q314" s="108">
        <f t="shared" si="131"/>
        <v>0</v>
      </c>
      <c r="R314" s="108">
        <f t="shared" si="131"/>
        <v>0</v>
      </c>
      <c r="S314" s="108" t="str">
        <f t="shared" si="131"/>
        <v>INFN</v>
      </c>
      <c r="T314" s="108">
        <f t="shared" si="131"/>
        <v>0</v>
      </c>
      <c r="U314" s="106">
        <f t="shared" si="131"/>
        <v>0</v>
      </c>
      <c r="V314" s="106">
        <f t="shared" si="131"/>
        <v>0</v>
      </c>
      <c r="W314" s="106">
        <f t="shared" si="131"/>
        <v>0</v>
      </c>
      <c r="X314" s="106">
        <f t="shared" si="131"/>
        <v>0</v>
      </c>
      <c r="Y314" s="108">
        <f t="shared" si="131"/>
        <v>0</v>
      </c>
      <c r="Z314" s="108">
        <f t="shared" si="131"/>
        <v>0</v>
      </c>
      <c r="AA314" s="106">
        <f t="shared" si="131"/>
        <v>0</v>
      </c>
      <c r="AB314" s="108">
        <f t="shared" si="131"/>
        <v>0</v>
      </c>
      <c r="AC314" s="106">
        <f t="shared" si="131"/>
        <v>0</v>
      </c>
      <c r="AD314" s="106">
        <f t="shared" si="131"/>
        <v>0</v>
      </c>
    </row>
    <row r="315" spans="1:30" ht="38.25">
      <c r="A315" s="4">
        <v>312</v>
      </c>
      <c r="B315" s="114">
        <v>4</v>
      </c>
      <c r="C315" s="115" t="s">
        <v>127</v>
      </c>
      <c r="D315" s="115">
        <v>16</v>
      </c>
      <c r="E315" s="124" t="s">
        <v>576</v>
      </c>
      <c r="F315" s="142" t="str">
        <f t="shared" si="133"/>
        <v>Dwg</v>
      </c>
      <c r="G315" s="116" t="str">
        <f t="shared" si="130"/>
        <v>MT</v>
      </c>
      <c r="H315" s="125" t="str">
        <f t="shared" si="130"/>
        <v>Conductive Silicone Adhesive </v>
      </c>
      <c r="I315" s="114">
        <f t="shared" si="130"/>
        <v>0</v>
      </c>
      <c r="J315" s="106" t="str">
        <f t="shared" si="130"/>
        <v>GSFC Approved</v>
      </c>
      <c r="K315" s="160">
        <f t="shared" si="130"/>
        <v>0</v>
      </c>
      <c r="L315" s="160" t="str">
        <f t="shared" si="130"/>
        <v>OK to Procure Mat'l</v>
      </c>
      <c r="M315" s="160">
        <f t="shared" si="130"/>
        <v>0</v>
      </c>
      <c r="N315" s="107">
        <f t="shared" si="130"/>
        <v>0</v>
      </c>
      <c r="O315" s="106">
        <f t="shared" si="130"/>
        <v>0</v>
      </c>
      <c r="P315" s="108">
        <f t="shared" si="130"/>
        <v>0</v>
      </c>
      <c r="Q315" s="108">
        <f t="shared" si="131"/>
        <v>0</v>
      </c>
      <c r="R315" s="108">
        <f t="shared" si="131"/>
        <v>0</v>
      </c>
      <c r="S315" s="108" t="str">
        <f t="shared" si="131"/>
        <v>SLAC</v>
      </c>
      <c r="T315" s="108">
        <f t="shared" si="131"/>
        <v>38062</v>
      </c>
      <c r="U315" s="106" t="str">
        <f t="shared" si="131"/>
        <v>42374 &amp; 44912</v>
      </c>
      <c r="V315" s="106" t="str">
        <f t="shared" si="131"/>
        <v>1ea. 500gm &amp; 2ea. 500gm</v>
      </c>
      <c r="W315" s="106" t="str">
        <f t="shared" si="131"/>
        <v>N/A</v>
      </c>
      <c r="X315" s="106" t="str">
        <f t="shared" si="131"/>
        <v>N/A</v>
      </c>
      <c r="Y315" s="108">
        <f t="shared" si="131"/>
        <v>37788</v>
      </c>
      <c r="Z315" s="108">
        <f t="shared" si="131"/>
        <v>0</v>
      </c>
      <c r="AA315" s="106">
        <f t="shared" si="131"/>
        <v>0</v>
      </c>
      <c r="AB315" s="108">
        <f t="shared" si="131"/>
        <v>0</v>
      </c>
      <c r="AC315" s="106">
        <f t="shared" si="131"/>
        <v>0</v>
      </c>
      <c r="AD315" s="106">
        <f t="shared" si="131"/>
        <v>0</v>
      </c>
    </row>
    <row r="316" spans="1:30" ht="25.5">
      <c r="A316" s="221">
        <v>313</v>
      </c>
      <c r="B316" s="111">
        <v>3</v>
      </c>
      <c r="C316" s="112" t="s">
        <v>127</v>
      </c>
      <c r="D316" s="112">
        <v>2</v>
      </c>
      <c r="E316" s="123" t="s">
        <v>9</v>
      </c>
      <c r="F316" s="141" t="str">
        <f t="shared" si="133"/>
        <v>Dwg</v>
      </c>
      <c r="G316" s="113" t="str">
        <f aca="true" t="shared" si="134" ref="G316:V325">VLOOKUP($E316,PartsList,G$4,FALSE)</f>
        <v>SA</v>
      </c>
      <c r="H316" s="123" t="str">
        <f t="shared" si="134"/>
        <v>Ladder Assembly</v>
      </c>
      <c r="I316" s="111">
        <f t="shared" si="134"/>
        <v>2</v>
      </c>
      <c r="J316" s="106" t="str">
        <f t="shared" si="134"/>
        <v>Signed Off</v>
      </c>
      <c r="K316" s="160">
        <f t="shared" si="134"/>
        <v>37504</v>
      </c>
      <c r="L316" s="160">
        <f t="shared" si="134"/>
        <v>0</v>
      </c>
      <c r="M316" s="160">
        <f t="shared" si="134"/>
        <v>38132</v>
      </c>
      <c r="N316" s="107" t="str">
        <f t="shared" si="134"/>
        <v>Fab'ing to obsolete drawing; revision underway</v>
      </c>
      <c r="O316" s="106">
        <f t="shared" si="134"/>
        <v>0</v>
      </c>
      <c r="P316" s="108">
        <f t="shared" si="134"/>
        <v>0</v>
      </c>
      <c r="Q316" s="108">
        <f t="shared" si="134"/>
        <v>0</v>
      </c>
      <c r="R316" s="108">
        <f t="shared" si="134"/>
        <v>0</v>
      </c>
      <c r="S316" s="108" t="str">
        <f t="shared" si="134"/>
        <v>INFN</v>
      </c>
      <c r="T316" s="108">
        <f t="shared" si="134"/>
        <v>0</v>
      </c>
      <c r="U316" s="106">
        <f t="shared" si="134"/>
        <v>0</v>
      </c>
      <c r="V316" s="106">
        <f t="shared" si="134"/>
        <v>0</v>
      </c>
      <c r="W316" s="106">
        <f aca="true" t="shared" si="135" ref="T316:AD325">VLOOKUP($E316,PartsList,W$4,FALSE)</f>
        <v>0</v>
      </c>
      <c r="X316" s="106">
        <f t="shared" si="135"/>
        <v>0</v>
      </c>
      <c r="Y316" s="108">
        <f t="shared" si="135"/>
        <v>0</v>
      </c>
      <c r="Z316" s="108">
        <f t="shared" si="135"/>
        <v>0</v>
      </c>
      <c r="AA316" s="106">
        <f t="shared" si="135"/>
        <v>0</v>
      </c>
      <c r="AB316" s="108">
        <f t="shared" si="135"/>
        <v>0</v>
      </c>
      <c r="AC316" s="106">
        <f t="shared" si="135"/>
        <v>0</v>
      </c>
      <c r="AD316" s="106">
        <f t="shared" si="135"/>
        <v>0</v>
      </c>
    </row>
    <row r="317" spans="1:30" ht="12.75">
      <c r="A317" s="4">
        <v>314</v>
      </c>
      <c r="B317" s="111">
        <v>3</v>
      </c>
      <c r="C317" s="112" t="s">
        <v>127</v>
      </c>
      <c r="D317" s="112">
        <v>3</v>
      </c>
      <c r="E317" s="123" t="s">
        <v>126</v>
      </c>
      <c r="F317" s="141" t="str">
        <f t="shared" si="133"/>
        <v>Dwg</v>
      </c>
      <c r="G317" s="113" t="str">
        <f t="shared" si="134"/>
        <v>SA</v>
      </c>
      <c r="H317" s="123" t="str">
        <f t="shared" si="134"/>
        <v>Short TMCM Assembly</v>
      </c>
      <c r="I317" s="111">
        <f t="shared" si="134"/>
        <v>9</v>
      </c>
      <c r="J317" s="106" t="str">
        <f t="shared" si="134"/>
        <v>Signed Off</v>
      </c>
      <c r="K317" s="160">
        <f t="shared" si="134"/>
        <v>38062</v>
      </c>
      <c r="L317" s="160">
        <f t="shared" si="134"/>
        <v>0</v>
      </c>
      <c r="M317" s="160">
        <f t="shared" si="134"/>
        <v>0</v>
      </c>
      <c r="N317" s="107">
        <f t="shared" si="134"/>
        <v>0</v>
      </c>
      <c r="O317" s="106">
        <f t="shared" si="134"/>
        <v>0</v>
      </c>
      <c r="P317" s="108">
        <f t="shared" si="134"/>
        <v>0</v>
      </c>
      <c r="Q317" s="108">
        <f t="shared" si="134"/>
        <v>0</v>
      </c>
      <c r="R317" s="108">
        <f t="shared" si="134"/>
        <v>0</v>
      </c>
      <c r="S317" s="108" t="str">
        <f t="shared" si="134"/>
        <v>SLAC</v>
      </c>
      <c r="T317" s="108">
        <f t="shared" si="135"/>
        <v>38077</v>
      </c>
      <c r="U317" s="106">
        <f t="shared" si="135"/>
        <v>48017</v>
      </c>
      <c r="V317" s="106">
        <f t="shared" si="135"/>
        <v>578</v>
      </c>
      <c r="W317" s="106">
        <f t="shared" si="135"/>
        <v>576</v>
      </c>
      <c r="X317" s="106">
        <f t="shared" si="135"/>
        <v>0</v>
      </c>
      <c r="Y317" s="108">
        <f t="shared" si="135"/>
        <v>0</v>
      </c>
      <c r="Z317" s="108">
        <f t="shared" si="135"/>
        <v>0</v>
      </c>
      <c r="AA317" s="106">
        <f t="shared" si="135"/>
        <v>0</v>
      </c>
      <c r="AB317" s="108">
        <f t="shared" si="135"/>
        <v>0</v>
      </c>
      <c r="AC317" s="106">
        <f t="shared" si="135"/>
        <v>0</v>
      </c>
      <c r="AD317" s="106">
        <f t="shared" si="135"/>
        <v>0</v>
      </c>
    </row>
    <row r="318" spans="1:30" ht="12.75">
      <c r="A318" s="221">
        <v>315</v>
      </c>
      <c r="B318" s="111">
        <v>3</v>
      </c>
      <c r="C318" s="112" t="s">
        <v>127</v>
      </c>
      <c r="D318" s="112">
        <v>4</v>
      </c>
      <c r="E318" s="123" t="s">
        <v>128</v>
      </c>
      <c r="F318" s="141" t="str">
        <f t="shared" si="133"/>
        <v>Dwg</v>
      </c>
      <c r="G318" s="113" t="str">
        <f t="shared" si="134"/>
        <v>SA</v>
      </c>
      <c r="H318" s="123" t="str">
        <f t="shared" si="134"/>
        <v>Tall TMCM Assembly</v>
      </c>
      <c r="I318" s="111">
        <f t="shared" si="134"/>
        <v>8</v>
      </c>
      <c r="J318" s="106" t="str">
        <f t="shared" si="134"/>
        <v>Signed Off</v>
      </c>
      <c r="K318" s="160">
        <f t="shared" si="134"/>
        <v>38062</v>
      </c>
      <c r="L318" s="160">
        <f t="shared" si="134"/>
        <v>0</v>
      </c>
      <c r="M318" s="160">
        <f t="shared" si="134"/>
        <v>0</v>
      </c>
      <c r="N318" s="107">
        <f t="shared" si="134"/>
        <v>0</v>
      </c>
      <c r="O318" s="106">
        <f t="shared" si="134"/>
        <v>0</v>
      </c>
      <c r="P318" s="108">
        <f t="shared" si="134"/>
        <v>0</v>
      </c>
      <c r="Q318" s="108">
        <f t="shared" si="134"/>
        <v>0</v>
      </c>
      <c r="R318" s="108">
        <f t="shared" si="134"/>
        <v>0</v>
      </c>
      <c r="S318" s="108" t="str">
        <f t="shared" si="134"/>
        <v>SLAC</v>
      </c>
      <c r="T318" s="108">
        <f t="shared" si="135"/>
        <v>38077</v>
      </c>
      <c r="U318" s="106">
        <f t="shared" si="135"/>
        <v>48017</v>
      </c>
      <c r="V318" s="106">
        <f t="shared" si="135"/>
        <v>60</v>
      </c>
      <c r="W318" s="106">
        <f t="shared" si="135"/>
        <v>72</v>
      </c>
      <c r="X318" s="106">
        <f t="shared" si="135"/>
        <v>0</v>
      </c>
      <c r="Y318" s="108">
        <f t="shared" si="135"/>
        <v>0</v>
      </c>
      <c r="Z318" s="108">
        <f t="shared" si="135"/>
        <v>0</v>
      </c>
      <c r="AA318" s="106">
        <f t="shared" si="135"/>
        <v>0</v>
      </c>
      <c r="AB318" s="108">
        <f t="shared" si="135"/>
        <v>0</v>
      </c>
      <c r="AC318" s="106">
        <f t="shared" si="135"/>
        <v>0</v>
      </c>
      <c r="AD318" s="106">
        <f t="shared" si="135"/>
        <v>0</v>
      </c>
    </row>
    <row r="319" spans="1:30" ht="12.75">
      <c r="A319" s="4">
        <v>316</v>
      </c>
      <c r="B319" s="111">
        <v>3</v>
      </c>
      <c r="C319" s="112" t="s">
        <v>127</v>
      </c>
      <c r="D319" s="112">
        <v>5</v>
      </c>
      <c r="E319" s="123" t="s">
        <v>125</v>
      </c>
      <c r="F319" s="141" t="str">
        <f t="shared" si="133"/>
        <v>Dwg</v>
      </c>
      <c r="G319" s="113" t="str">
        <f t="shared" si="134"/>
        <v>PF</v>
      </c>
      <c r="H319" s="123" t="str">
        <f t="shared" si="134"/>
        <v>TMCM Mounting Pin</v>
      </c>
      <c r="I319" s="111">
        <f t="shared" si="134"/>
        <v>2</v>
      </c>
      <c r="J319" s="106" t="str">
        <f t="shared" si="134"/>
        <v>Signed-Off</v>
      </c>
      <c r="K319" s="160">
        <f t="shared" si="134"/>
        <v>38125</v>
      </c>
      <c r="L319" s="160" t="str">
        <f t="shared" si="134"/>
        <v>Auth for Flight Prod</v>
      </c>
      <c r="M319" s="160">
        <f t="shared" si="134"/>
        <v>38127</v>
      </c>
      <c r="N319" s="107" t="str">
        <f t="shared" si="134"/>
        <v>Dwg approved; OK to fab</v>
      </c>
      <c r="O319" s="106" t="str">
        <f t="shared" si="134"/>
        <v>Yes</v>
      </c>
      <c r="P319" s="108">
        <f t="shared" si="134"/>
        <v>0</v>
      </c>
      <c r="Q319" s="108">
        <f t="shared" si="134"/>
        <v>0</v>
      </c>
      <c r="R319" s="108">
        <f t="shared" si="134"/>
        <v>0</v>
      </c>
      <c r="S319" s="108">
        <f t="shared" si="134"/>
        <v>0</v>
      </c>
      <c r="T319" s="108">
        <f t="shared" si="135"/>
        <v>0</v>
      </c>
      <c r="U319" s="106">
        <f t="shared" si="135"/>
        <v>0</v>
      </c>
      <c r="V319" s="106">
        <f t="shared" si="135"/>
        <v>0</v>
      </c>
      <c r="W319" s="106">
        <f t="shared" si="135"/>
        <v>0</v>
      </c>
      <c r="X319" s="106">
        <f t="shared" si="135"/>
        <v>0</v>
      </c>
      <c r="Y319" s="108">
        <f t="shared" si="135"/>
        <v>0</v>
      </c>
      <c r="Z319" s="108">
        <f t="shared" si="135"/>
        <v>0</v>
      </c>
      <c r="AA319" s="106">
        <f t="shared" si="135"/>
        <v>0</v>
      </c>
      <c r="AB319" s="108">
        <f t="shared" si="135"/>
        <v>0</v>
      </c>
      <c r="AC319" s="106">
        <f t="shared" si="135"/>
        <v>0</v>
      </c>
      <c r="AD319" s="106">
        <f t="shared" si="135"/>
        <v>0</v>
      </c>
    </row>
    <row r="320" spans="1:30" ht="25.5">
      <c r="A320" s="221">
        <v>317</v>
      </c>
      <c r="B320" s="111">
        <v>3</v>
      </c>
      <c r="C320" s="112" t="s">
        <v>127</v>
      </c>
      <c r="D320" s="112">
        <v>6</v>
      </c>
      <c r="E320" s="123" t="s">
        <v>656</v>
      </c>
      <c r="F320" s="141" t="str">
        <f aca="true" t="shared" si="136" ref="F320:F325">HYPERLINK("http://www-glast.slac.stanford.edu/documents/cyberdoc.asp?lat_search="&amp;RIGHT(E320,5)&amp;"&amp;frames=y","Dwg")</f>
        <v>Dwg</v>
      </c>
      <c r="G320" s="113" t="str">
        <f t="shared" si="134"/>
        <v>MT</v>
      </c>
      <c r="H320" s="123" t="str">
        <f t="shared" si="134"/>
        <v>Non-Slumping RTV Silicone</v>
      </c>
      <c r="I320" s="111">
        <f t="shared" si="134"/>
        <v>0</v>
      </c>
      <c r="J320" s="106" t="str">
        <f t="shared" si="134"/>
        <v>GSFC Approved</v>
      </c>
      <c r="K320" s="160">
        <f t="shared" si="134"/>
        <v>0</v>
      </c>
      <c r="L320" s="160" t="str">
        <f t="shared" si="134"/>
        <v>OK to Procure Mat'l</v>
      </c>
      <c r="M320" s="160">
        <f t="shared" si="134"/>
        <v>0</v>
      </c>
      <c r="N320" s="107">
        <f t="shared" si="134"/>
        <v>0</v>
      </c>
      <c r="O320" s="106">
        <f t="shared" si="134"/>
        <v>0</v>
      </c>
      <c r="P320" s="108">
        <f t="shared" si="134"/>
        <v>0</v>
      </c>
      <c r="Q320" s="108">
        <f t="shared" si="134"/>
        <v>0</v>
      </c>
      <c r="R320" s="108">
        <f t="shared" si="134"/>
        <v>0</v>
      </c>
      <c r="S320" s="108" t="str">
        <f t="shared" si="134"/>
        <v>SLAC</v>
      </c>
      <c r="T320" s="108">
        <f t="shared" si="135"/>
        <v>38062</v>
      </c>
      <c r="U320" s="106">
        <f t="shared" si="135"/>
        <v>42374</v>
      </c>
      <c r="V320" s="106" t="str">
        <f t="shared" si="135"/>
        <v>7 ea. 6 oz. Tubes</v>
      </c>
      <c r="W320" s="106" t="str">
        <f t="shared" si="135"/>
        <v>N/A</v>
      </c>
      <c r="X320" s="106" t="str">
        <f t="shared" si="135"/>
        <v>N/A</v>
      </c>
      <c r="Y320" s="108">
        <f t="shared" si="135"/>
        <v>37788</v>
      </c>
      <c r="Z320" s="108">
        <f t="shared" si="135"/>
        <v>0</v>
      </c>
      <c r="AA320" s="106">
        <f t="shared" si="135"/>
        <v>0</v>
      </c>
      <c r="AB320" s="108">
        <f t="shared" si="135"/>
        <v>0</v>
      </c>
      <c r="AC320" s="106">
        <f t="shared" si="135"/>
        <v>0</v>
      </c>
      <c r="AD320" s="106">
        <f t="shared" si="135"/>
        <v>0</v>
      </c>
    </row>
    <row r="321" spans="1:30" ht="38.25">
      <c r="A321" s="4">
        <v>318</v>
      </c>
      <c r="B321" s="111">
        <v>3</v>
      </c>
      <c r="C321" s="112" t="s">
        <v>127</v>
      </c>
      <c r="D321" s="112">
        <v>7</v>
      </c>
      <c r="E321" s="123" t="s">
        <v>576</v>
      </c>
      <c r="F321" s="141" t="str">
        <f t="shared" si="136"/>
        <v>Dwg</v>
      </c>
      <c r="G321" s="113" t="str">
        <f t="shared" si="134"/>
        <v>MT</v>
      </c>
      <c r="H321" s="123" t="str">
        <f t="shared" si="134"/>
        <v>Conductive Silicone Adhesive </v>
      </c>
      <c r="I321" s="111">
        <f t="shared" si="134"/>
        <v>0</v>
      </c>
      <c r="J321" s="106" t="str">
        <f t="shared" si="134"/>
        <v>GSFC Approved</v>
      </c>
      <c r="K321" s="160">
        <f t="shared" si="134"/>
        <v>0</v>
      </c>
      <c r="L321" s="160" t="str">
        <f t="shared" si="134"/>
        <v>OK to Procure Mat'l</v>
      </c>
      <c r="M321" s="160">
        <f t="shared" si="134"/>
        <v>0</v>
      </c>
      <c r="N321" s="107">
        <f t="shared" si="134"/>
        <v>0</v>
      </c>
      <c r="O321" s="106">
        <f t="shared" si="134"/>
        <v>0</v>
      </c>
      <c r="P321" s="108">
        <f t="shared" si="134"/>
        <v>0</v>
      </c>
      <c r="Q321" s="108">
        <f t="shared" si="134"/>
        <v>0</v>
      </c>
      <c r="R321" s="108">
        <f t="shared" si="134"/>
        <v>0</v>
      </c>
      <c r="S321" s="108" t="str">
        <f t="shared" si="134"/>
        <v>SLAC</v>
      </c>
      <c r="T321" s="108">
        <f t="shared" si="135"/>
        <v>38062</v>
      </c>
      <c r="U321" s="106" t="str">
        <f t="shared" si="135"/>
        <v>42374 &amp; 44912</v>
      </c>
      <c r="V321" s="106" t="str">
        <f t="shared" si="135"/>
        <v>1ea. 500gm &amp; 2ea. 500gm</v>
      </c>
      <c r="W321" s="106" t="str">
        <f t="shared" si="135"/>
        <v>N/A</v>
      </c>
      <c r="X321" s="106" t="str">
        <f t="shared" si="135"/>
        <v>N/A</v>
      </c>
      <c r="Y321" s="108">
        <f t="shared" si="135"/>
        <v>37788</v>
      </c>
      <c r="Z321" s="108">
        <f t="shared" si="135"/>
        <v>0</v>
      </c>
      <c r="AA321" s="106">
        <f t="shared" si="135"/>
        <v>0</v>
      </c>
      <c r="AB321" s="108">
        <f t="shared" si="135"/>
        <v>0</v>
      </c>
      <c r="AC321" s="106">
        <f t="shared" si="135"/>
        <v>0</v>
      </c>
      <c r="AD321" s="106">
        <f t="shared" si="135"/>
        <v>0</v>
      </c>
    </row>
    <row r="322" spans="1:30" ht="12.75">
      <c r="A322" s="221">
        <v>319</v>
      </c>
      <c r="B322" s="111">
        <v>3</v>
      </c>
      <c r="C322" s="112" t="s">
        <v>127</v>
      </c>
      <c r="D322" s="112">
        <v>8</v>
      </c>
      <c r="E322" s="123" t="s">
        <v>253</v>
      </c>
      <c r="F322" s="141" t="str">
        <f t="shared" si="136"/>
        <v>Dwg</v>
      </c>
      <c r="G322" s="113" t="str">
        <f t="shared" si="134"/>
        <v>MT</v>
      </c>
      <c r="H322" s="123" t="str">
        <f t="shared" si="134"/>
        <v>Structural Adhesive</v>
      </c>
      <c r="I322" s="111">
        <f t="shared" si="134"/>
        <v>0</v>
      </c>
      <c r="J322" s="106" t="str">
        <f t="shared" si="134"/>
        <v>GSFC Approved</v>
      </c>
      <c r="K322" s="160">
        <f t="shared" si="134"/>
        <v>0</v>
      </c>
      <c r="L322" s="160" t="str">
        <f t="shared" si="134"/>
        <v>OK to Procure Mat'l</v>
      </c>
      <c r="M322" s="160">
        <f t="shared" si="134"/>
        <v>38110</v>
      </c>
      <c r="N322" s="107">
        <f t="shared" si="134"/>
        <v>0</v>
      </c>
      <c r="O322" s="106">
        <f t="shared" si="134"/>
        <v>0</v>
      </c>
      <c r="P322" s="108">
        <f t="shared" si="134"/>
        <v>0</v>
      </c>
      <c r="Q322" s="108">
        <f t="shared" si="134"/>
        <v>0</v>
      </c>
      <c r="R322" s="108">
        <f t="shared" si="134"/>
        <v>0</v>
      </c>
      <c r="S322" s="108" t="str">
        <f t="shared" si="134"/>
        <v>INFN/Plyform</v>
      </c>
      <c r="T322" s="108">
        <f t="shared" si="135"/>
        <v>0</v>
      </c>
      <c r="U322" s="106">
        <f t="shared" si="135"/>
        <v>0</v>
      </c>
      <c r="V322" s="106">
        <f t="shared" si="135"/>
        <v>0</v>
      </c>
      <c r="W322" s="106">
        <f t="shared" si="135"/>
        <v>0</v>
      </c>
      <c r="X322" s="106">
        <f t="shared" si="135"/>
        <v>0</v>
      </c>
      <c r="Y322" s="108">
        <f t="shared" si="135"/>
        <v>0</v>
      </c>
      <c r="Z322" s="108">
        <f t="shared" si="135"/>
        <v>0</v>
      </c>
      <c r="AA322" s="106">
        <f t="shared" si="135"/>
        <v>0</v>
      </c>
      <c r="AB322" s="108">
        <f t="shared" si="135"/>
        <v>0</v>
      </c>
      <c r="AC322" s="106">
        <f t="shared" si="135"/>
        <v>0</v>
      </c>
      <c r="AD322" s="106">
        <f t="shared" si="135"/>
        <v>0</v>
      </c>
    </row>
    <row r="323" spans="1:30" ht="25.5">
      <c r="A323" s="4">
        <v>320</v>
      </c>
      <c r="B323" s="111">
        <v>3</v>
      </c>
      <c r="C323" s="112" t="s">
        <v>127</v>
      </c>
      <c r="D323" s="112">
        <v>9</v>
      </c>
      <c r="E323" s="123" t="s">
        <v>653</v>
      </c>
      <c r="F323" s="141" t="str">
        <f t="shared" si="136"/>
        <v>Dwg</v>
      </c>
      <c r="G323" s="113" t="str">
        <f t="shared" si="134"/>
        <v>MT</v>
      </c>
      <c r="H323" s="123" t="str">
        <f t="shared" si="134"/>
        <v>Thixotropic Silicone Encapsulant</v>
      </c>
      <c r="I323" s="111">
        <f t="shared" si="134"/>
        <v>0</v>
      </c>
      <c r="J323" s="106" t="str">
        <f t="shared" si="134"/>
        <v>GSFC Approved</v>
      </c>
      <c r="K323" s="160">
        <f t="shared" si="134"/>
        <v>0</v>
      </c>
      <c r="L323" s="160" t="str">
        <f t="shared" si="134"/>
        <v>OK to Procure Mat'l</v>
      </c>
      <c r="M323" s="160">
        <f t="shared" si="134"/>
        <v>0</v>
      </c>
      <c r="N323" s="107">
        <f t="shared" si="134"/>
        <v>0</v>
      </c>
      <c r="O323" s="106">
        <f t="shared" si="134"/>
        <v>0</v>
      </c>
      <c r="P323" s="108">
        <f t="shared" si="134"/>
        <v>0</v>
      </c>
      <c r="Q323" s="108">
        <f t="shared" si="134"/>
        <v>0</v>
      </c>
      <c r="R323" s="108">
        <f t="shared" si="134"/>
        <v>0</v>
      </c>
      <c r="S323" s="108" t="str">
        <f t="shared" si="134"/>
        <v>SLAC</v>
      </c>
      <c r="T323" s="108">
        <f t="shared" si="135"/>
        <v>38062</v>
      </c>
      <c r="U323" s="106">
        <f t="shared" si="135"/>
        <v>42374</v>
      </c>
      <c r="V323" s="106" t="str">
        <f t="shared" si="135"/>
        <v>1 ea. 500 gram</v>
      </c>
      <c r="W323" s="106" t="str">
        <f t="shared" si="135"/>
        <v>N/A</v>
      </c>
      <c r="X323" s="106" t="str">
        <f t="shared" si="135"/>
        <v>N/A</v>
      </c>
      <c r="Y323" s="108">
        <f t="shared" si="135"/>
        <v>37788</v>
      </c>
      <c r="Z323" s="108">
        <f t="shared" si="135"/>
        <v>38280</v>
      </c>
      <c r="AA323" s="106" t="str">
        <f t="shared" si="135"/>
        <v>N/A</v>
      </c>
      <c r="AB323" s="108">
        <f t="shared" si="135"/>
        <v>0</v>
      </c>
      <c r="AC323" s="106">
        <f t="shared" si="135"/>
        <v>0</v>
      </c>
      <c r="AD323" s="106">
        <f t="shared" si="135"/>
        <v>0</v>
      </c>
    </row>
    <row r="324" spans="1:30" ht="12.75">
      <c r="A324" s="221">
        <v>321</v>
      </c>
      <c r="B324" s="111">
        <v>3</v>
      </c>
      <c r="C324" s="112" t="s">
        <v>127</v>
      </c>
      <c r="D324" s="112">
        <v>10</v>
      </c>
      <c r="E324" s="123" t="s">
        <v>257</v>
      </c>
      <c r="F324" s="141" t="str">
        <f t="shared" si="136"/>
        <v>Dwg</v>
      </c>
      <c r="G324" s="113" t="str">
        <f t="shared" si="134"/>
        <v>MT</v>
      </c>
      <c r="H324" s="123" t="str">
        <f t="shared" si="134"/>
        <v>Bond Wire 25 micron diam</v>
      </c>
      <c r="I324" s="111">
        <f t="shared" si="134"/>
        <v>0</v>
      </c>
      <c r="J324" s="106" t="str">
        <f t="shared" si="134"/>
        <v>GSFC Approved</v>
      </c>
      <c r="K324" s="160">
        <f t="shared" si="134"/>
        <v>0</v>
      </c>
      <c r="L324" s="160" t="str">
        <f t="shared" si="134"/>
        <v>OK to Procure Mat'l</v>
      </c>
      <c r="M324" s="160">
        <f t="shared" si="134"/>
        <v>0</v>
      </c>
      <c r="N324" s="107">
        <f t="shared" si="134"/>
        <v>0</v>
      </c>
      <c r="O324" s="106">
        <f t="shared" si="134"/>
        <v>0</v>
      </c>
      <c r="P324" s="108">
        <f t="shared" si="134"/>
        <v>0</v>
      </c>
      <c r="Q324" s="108">
        <f t="shared" si="134"/>
        <v>0</v>
      </c>
      <c r="R324" s="108">
        <f t="shared" si="134"/>
        <v>0</v>
      </c>
      <c r="S324" s="108">
        <f t="shared" si="134"/>
        <v>0</v>
      </c>
      <c r="T324" s="108">
        <f t="shared" si="135"/>
        <v>0</v>
      </c>
      <c r="U324" s="106">
        <f t="shared" si="135"/>
        <v>0</v>
      </c>
      <c r="V324" s="106">
        <f t="shared" si="135"/>
        <v>0</v>
      </c>
      <c r="W324" s="106">
        <f t="shared" si="135"/>
        <v>0</v>
      </c>
      <c r="X324" s="106">
        <f t="shared" si="135"/>
        <v>0</v>
      </c>
      <c r="Y324" s="108">
        <f t="shared" si="135"/>
        <v>0</v>
      </c>
      <c r="Z324" s="108">
        <f t="shared" si="135"/>
        <v>0</v>
      </c>
      <c r="AA324" s="106">
        <f t="shared" si="135"/>
        <v>0</v>
      </c>
      <c r="AB324" s="108">
        <f t="shared" si="135"/>
        <v>0</v>
      </c>
      <c r="AC324" s="106">
        <f t="shared" si="135"/>
        <v>0</v>
      </c>
      <c r="AD324" s="106">
        <f t="shared" si="135"/>
        <v>0</v>
      </c>
    </row>
    <row r="325" spans="1:30" ht="12.75">
      <c r="A325" s="4">
        <v>322</v>
      </c>
      <c r="B325" s="111">
        <v>3</v>
      </c>
      <c r="C325" s="112" t="s">
        <v>127</v>
      </c>
      <c r="D325" s="112">
        <v>11</v>
      </c>
      <c r="E325" s="123" t="s">
        <v>279</v>
      </c>
      <c r="F325" s="141" t="str">
        <f t="shared" si="136"/>
        <v>Dwg</v>
      </c>
      <c r="G325" s="113" t="str">
        <f t="shared" si="134"/>
        <v>MT</v>
      </c>
      <c r="H325" s="123" t="str">
        <f t="shared" si="134"/>
        <v>Epoxy Ink White</v>
      </c>
      <c r="I325" s="111">
        <f t="shared" si="134"/>
        <v>0</v>
      </c>
      <c r="J325" s="106" t="str">
        <f t="shared" si="134"/>
        <v>GSFC Pending</v>
      </c>
      <c r="K325" s="160">
        <f t="shared" si="134"/>
        <v>0</v>
      </c>
      <c r="L325" s="160">
        <f t="shared" si="134"/>
        <v>0</v>
      </c>
      <c r="M325" s="160">
        <f t="shared" si="134"/>
        <v>0</v>
      </c>
      <c r="N325" s="107">
        <f t="shared" si="134"/>
        <v>0</v>
      </c>
      <c r="O325" s="106">
        <f t="shared" si="134"/>
        <v>0</v>
      </c>
      <c r="P325" s="108">
        <f t="shared" si="134"/>
        <v>0</v>
      </c>
      <c r="Q325" s="108">
        <f t="shared" si="134"/>
        <v>0</v>
      </c>
      <c r="R325" s="108">
        <f t="shared" si="134"/>
        <v>0</v>
      </c>
      <c r="S325" s="108">
        <f t="shared" si="134"/>
        <v>0</v>
      </c>
      <c r="T325" s="108">
        <f t="shared" si="135"/>
        <v>0</v>
      </c>
      <c r="U325" s="106">
        <f t="shared" si="135"/>
        <v>0</v>
      </c>
      <c r="V325" s="106">
        <f t="shared" si="135"/>
        <v>0</v>
      </c>
      <c r="W325" s="106">
        <f t="shared" si="135"/>
        <v>0</v>
      </c>
      <c r="X325" s="106">
        <f t="shared" si="135"/>
        <v>0</v>
      </c>
      <c r="Y325" s="108">
        <f t="shared" si="135"/>
        <v>0</v>
      </c>
      <c r="Z325" s="108">
        <f t="shared" si="135"/>
        <v>0</v>
      </c>
      <c r="AA325" s="106">
        <f t="shared" si="135"/>
        <v>0</v>
      </c>
      <c r="AB325" s="108">
        <f t="shared" si="135"/>
        <v>0</v>
      </c>
      <c r="AC325" s="106">
        <f t="shared" si="135"/>
        <v>0</v>
      </c>
      <c r="AD325" s="106">
        <f t="shared" si="135"/>
        <v>0</v>
      </c>
    </row>
    <row r="326" spans="1:30" ht="15.75">
      <c r="A326" s="221">
        <v>323</v>
      </c>
      <c r="B326" s="121"/>
      <c r="C326" s="122"/>
      <c r="D326" s="121"/>
      <c r="E326" s="109"/>
      <c r="F326" s="146"/>
      <c r="G326" s="99"/>
      <c r="H326" s="104"/>
      <c r="I326" s="106"/>
      <c r="J326" s="106"/>
      <c r="K326" s="103"/>
      <c r="L326" s="160"/>
      <c r="M326" s="160"/>
      <c r="N326" s="104"/>
      <c r="O326" s="99"/>
      <c r="P326" s="99"/>
      <c r="Q326" s="99"/>
      <c r="R326" s="99"/>
      <c r="S326" s="108"/>
      <c r="T326" s="105"/>
      <c r="U326" s="99"/>
      <c r="V326" s="99"/>
      <c r="W326" s="99"/>
      <c r="X326" s="99"/>
      <c r="Y326" s="99"/>
      <c r="Z326" s="99"/>
      <c r="AA326" s="99"/>
      <c r="AB326" s="99"/>
      <c r="AC326" s="99"/>
      <c r="AD326" s="99"/>
    </row>
    <row r="327" spans="1:30" ht="12.75">
      <c r="A327" s="4">
        <v>324</v>
      </c>
      <c r="B327" s="99"/>
      <c r="C327" s="109"/>
      <c r="D327" s="99"/>
      <c r="E327" s="109"/>
      <c r="F327" s="146"/>
      <c r="G327" s="99"/>
      <c r="H327" s="104"/>
      <c r="I327" s="99"/>
      <c r="J327" s="105"/>
      <c r="K327" s="103"/>
      <c r="L327" s="160"/>
      <c r="M327" s="160"/>
      <c r="N327" s="104"/>
      <c r="O327" s="99"/>
      <c r="P327" s="99"/>
      <c r="Q327" s="99"/>
      <c r="R327" s="99"/>
      <c r="S327" s="108"/>
      <c r="T327" s="105"/>
      <c r="U327" s="99"/>
      <c r="V327" s="99"/>
      <c r="W327" s="99"/>
      <c r="X327" s="99"/>
      <c r="Y327" s="99"/>
      <c r="Z327" s="99"/>
      <c r="AA327" s="99"/>
      <c r="AB327" s="99"/>
      <c r="AC327" s="99"/>
      <c r="AD327" s="99"/>
    </row>
    <row r="328" spans="1:30" ht="12.75">
      <c r="A328" s="221">
        <v>325</v>
      </c>
      <c r="B328" s="99"/>
      <c r="C328" s="109"/>
      <c r="D328" s="99"/>
      <c r="E328" s="109"/>
      <c r="F328" s="146"/>
      <c r="G328" s="99"/>
      <c r="H328" s="104"/>
      <c r="I328" s="99"/>
      <c r="J328" s="105"/>
      <c r="K328" s="103"/>
      <c r="L328" s="160"/>
      <c r="M328" s="160"/>
      <c r="N328" s="104"/>
      <c r="O328" s="99"/>
      <c r="P328" s="99"/>
      <c r="Q328" s="99"/>
      <c r="R328" s="99"/>
      <c r="S328" s="108"/>
      <c r="T328" s="105"/>
      <c r="U328" s="99"/>
      <c r="V328" s="99"/>
      <c r="W328" s="99"/>
      <c r="X328" s="99"/>
      <c r="Y328" s="99"/>
      <c r="Z328" s="99"/>
      <c r="AA328" s="99"/>
      <c r="AB328" s="99"/>
      <c r="AC328" s="99"/>
      <c r="AD328" s="99"/>
    </row>
    <row r="329" spans="1:30" ht="12.75">
      <c r="A329" s="4">
        <v>326</v>
      </c>
      <c r="B329" s="99"/>
      <c r="C329" s="109"/>
      <c r="D329" s="99"/>
      <c r="E329" s="109"/>
      <c r="F329" s="146"/>
      <c r="G329" s="99"/>
      <c r="H329" s="104"/>
      <c r="I329" s="99"/>
      <c r="J329" s="105"/>
      <c r="K329" s="103"/>
      <c r="L329" s="160"/>
      <c r="M329" s="160"/>
      <c r="N329" s="104"/>
      <c r="O329" s="99"/>
      <c r="P329" s="99"/>
      <c r="Q329" s="99"/>
      <c r="R329" s="99"/>
      <c r="S329" s="108"/>
      <c r="T329" s="105"/>
      <c r="U329" s="99"/>
      <c r="V329" s="99"/>
      <c r="W329" s="99"/>
      <c r="X329" s="99"/>
      <c r="Y329" s="99"/>
      <c r="Z329" s="99"/>
      <c r="AA329" s="99"/>
      <c r="AB329" s="99"/>
      <c r="AC329" s="99"/>
      <c r="AD329" s="99"/>
    </row>
    <row r="330" spans="2:10" ht="12.75">
      <c r="B330"/>
      <c r="D330"/>
      <c r="G330" s="4"/>
      <c r="H330"/>
      <c r="I330"/>
      <c r="J330"/>
    </row>
    <row r="331" spans="2:10" ht="12.75">
      <c r="B331"/>
      <c r="D331"/>
      <c r="G331" s="4"/>
      <c r="H331"/>
      <c r="I331"/>
      <c r="J331"/>
    </row>
    <row r="332" spans="2:10" ht="12.75">
      <c r="B332"/>
      <c r="D332"/>
      <c r="G332" s="4"/>
      <c r="H332"/>
      <c r="I332"/>
      <c r="J332"/>
    </row>
    <row r="333" spans="2:10" ht="12.75">
      <c r="B333"/>
      <c r="D333"/>
      <c r="G333" s="4"/>
      <c r="H333"/>
      <c r="I333"/>
      <c r="J333"/>
    </row>
    <row r="334" spans="2:10" ht="12.75">
      <c r="B334"/>
      <c r="D334"/>
      <c r="G334" s="4"/>
      <c r="H334"/>
      <c r="I334"/>
      <c r="J334"/>
    </row>
    <row r="335" spans="2:10" ht="12.75">
      <c r="B335"/>
      <c r="D335"/>
      <c r="G335" s="4"/>
      <c r="H335"/>
      <c r="I335"/>
      <c r="J335"/>
    </row>
    <row r="336" spans="2:10" ht="12.75">
      <c r="B336"/>
      <c r="D336"/>
      <c r="G336" s="4"/>
      <c r="H336"/>
      <c r="I336"/>
      <c r="J336"/>
    </row>
    <row r="337" spans="2:10" ht="12.75">
      <c r="B337"/>
      <c r="D337"/>
      <c r="G337" s="4"/>
      <c r="H337"/>
      <c r="I337"/>
      <c r="J337"/>
    </row>
    <row r="338" spans="2:10" ht="12.75">
      <c r="B338"/>
      <c r="D338"/>
      <c r="G338" s="4"/>
      <c r="H338"/>
      <c r="I338"/>
      <c r="J338"/>
    </row>
    <row r="339" spans="2:10" ht="12.75">
      <c r="B339"/>
      <c r="D339"/>
      <c r="G339" s="4"/>
      <c r="H339"/>
      <c r="I339"/>
      <c r="J339"/>
    </row>
    <row r="340" spans="2:10" ht="12.75">
      <c r="B340"/>
      <c r="D340"/>
      <c r="G340" s="4"/>
      <c r="H340"/>
      <c r="I340"/>
      <c r="J340"/>
    </row>
    <row r="341" spans="2:10" ht="12.75">
      <c r="B341"/>
      <c r="D341"/>
      <c r="G341" s="4"/>
      <c r="H341"/>
      <c r="I341"/>
      <c r="J341"/>
    </row>
    <row r="342" spans="2:10" ht="12.75">
      <c r="B342"/>
      <c r="D342"/>
      <c r="G342" s="4"/>
      <c r="H342"/>
      <c r="I342"/>
      <c r="J342"/>
    </row>
    <row r="343" spans="2:10" ht="12.75">
      <c r="B343"/>
      <c r="D343"/>
      <c r="G343" s="4"/>
      <c r="H343"/>
      <c r="I343"/>
      <c r="J343"/>
    </row>
    <row r="344" spans="2:10" ht="12.75">
      <c r="B344"/>
      <c r="D344"/>
      <c r="G344" s="4"/>
      <c r="H344"/>
      <c r="I344"/>
      <c r="J344"/>
    </row>
    <row r="345" spans="2:10" ht="12.75">
      <c r="B345"/>
      <c r="D345"/>
      <c r="G345" s="4"/>
      <c r="H345"/>
      <c r="I345"/>
      <c r="J345"/>
    </row>
    <row r="346" spans="2:10" ht="12.75">
      <c r="B346"/>
      <c r="D346"/>
      <c r="G346" s="4"/>
      <c r="H346"/>
      <c r="I346"/>
      <c r="J346"/>
    </row>
    <row r="347" spans="2:10" ht="12.75">
      <c r="B347"/>
      <c r="D347"/>
      <c r="G347" s="4"/>
      <c r="H347"/>
      <c r="I347"/>
      <c r="J347"/>
    </row>
    <row r="348" spans="2:10" ht="12.75">
      <c r="B348"/>
      <c r="D348"/>
      <c r="G348" s="4"/>
      <c r="H348"/>
      <c r="I348"/>
      <c r="J348"/>
    </row>
    <row r="349" spans="2:10" ht="12.75">
      <c r="B349"/>
      <c r="D349"/>
      <c r="G349" s="4"/>
      <c r="H349"/>
      <c r="I349"/>
      <c r="J349"/>
    </row>
    <row r="350" spans="2:10" ht="12.75">
      <c r="B350"/>
      <c r="D350"/>
      <c r="G350" s="4"/>
      <c r="H350"/>
      <c r="I350"/>
      <c r="J350"/>
    </row>
    <row r="351" spans="2:10" ht="12.75">
      <c r="B351"/>
      <c r="D351"/>
      <c r="G351" s="4"/>
      <c r="H351"/>
      <c r="I351"/>
      <c r="J351"/>
    </row>
    <row r="352" spans="2:10" ht="12.75">
      <c r="B352"/>
      <c r="D352"/>
      <c r="G352" s="4"/>
      <c r="H352"/>
      <c r="I352"/>
      <c r="J352"/>
    </row>
    <row r="353" spans="2:10" ht="12.75">
      <c r="B353"/>
      <c r="D353"/>
      <c r="G353" s="4"/>
      <c r="H353"/>
      <c r="I353"/>
      <c r="J353"/>
    </row>
    <row r="354" spans="2:10" ht="12.75">
      <c r="B354"/>
      <c r="D354"/>
      <c r="G354" s="4"/>
      <c r="H354"/>
      <c r="I354"/>
      <c r="J354"/>
    </row>
    <row r="355" spans="2:10" ht="12.75">
      <c r="B355"/>
      <c r="D355"/>
      <c r="G355" s="4"/>
      <c r="H355"/>
      <c r="I355"/>
      <c r="J355"/>
    </row>
    <row r="356" spans="2:10" ht="12.75">
      <c r="B356"/>
      <c r="D356"/>
      <c r="G356" s="4"/>
      <c r="H356"/>
      <c r="I356"/>
      <c r="J356"/>
    </row>
    <row r="357" spans="2:10" ht="12.75">
      <c r="B357"/>
      <c r="D357"/>
      <c r="G357" s="4"/>
      <c r="H357"/>
      <c r="I357"/>
      <c r="J357"/>
    </row>
    <row r="358" spans="2:10" ht="12.75">
      <c r="B358"/>
      <c r="D358"/>
      <c r="G358" s="4"/>
      <c r="H358"/>
      <c r="I358"/>
      <c r="J358"/>
    </row>
    <row r="359" spans="2:10" ht="12.75">
      <c r="B359"/>
      <c r="D359"/>
      <c r="G359" s="4"/>
      <c r="H359"/>
      <c r="I359"/>
      <c r="J359"/>
    </row>
    <row r="360" spans="2:10" ht="12.75">
      <c r="B360"/>
      <c r="D360"/>
      <c r="G360" s="4"/>
      <c r="H360"/>
      <c r="I360"/>
      <c r="J360"/>
    </row>
    <row r="361" spans="2:10" ht="12.75">
      <c r="B361"/>
      <c r="D361"/>
      <c r="G361" s="4"/>
      <c r="H361"/>
      <c r="I361"/>
      <c r="J361"/>
    </row>
    <row r="362" spans="2:10" ht="12.75">
      <c r="B362"/>
      <c r="D362"/>
      <c r="G362" s="4"/>
      <c r="H362"/>
      <c r="I362"/>
      <c r="J362"/>
    </row>
    <row r="363" spans="2:10" ht="12.75">
      <c r="B363"/>
      <c r="D363"/>
      <c r="G363" s="4"/>
      <c r="H363"/>
      <c r="I363"/>
      <c r="J363"/>
    </row>
    <row r="364" spans="2:10" ht="12.75">
      <c r="B364"/>
      <c r="D364"/>
      <c r="G364" s="4"/>
      <c r="H364"/>
      <c r="I364"/>
      <c r="J364"/>
    </row>
    <row r="365" spans="2:10" ht="12.75">
      <c r="B365"/>
      <c r="D365"/>
      <c r="G365" s="4"/>
      <c r="H365"/>
      <c r="I365"/>
      <c r="J365"/>
    </row>
    <row r="366" spans="2:10" ht="12.75">
      <c r="B366"/>
      <c r="D366"/>
      <c r="G366" s="4"/>
      <c r="H366"/>
      <c r="I366"/>
      <c r="J366"/>
    </row>
    <row r="367" spans="2:10" ht="12.75">
      <c r="B367"/>
      <c r="D367"/>
      <c r="G367" s="4"/>
      <c r="H367"/>
      <c r="I367"/>
      <c r="J367"/>
    </row>
    <row r="368" spans="2:10" ht="12.75">
      <c r="B368"/>
      <c r="D368"/>
      <c r="G368" s="4"/>
      <c r="H368"/>
      <c r="I368"/>
      <c r="J368"/>
    </row>
    <row r="369" spans="2:10" ht="12.75">
      <c r="B369"/>
      <c r="D369"/>
      <c r="G369" s="4"/>
      <c r="H369"/>
      <c r="I369"/>
      <c r="J369"/>
    </row>
    <row r="370" spans="2:10" ht="12.75">
      <c r="B370"/>
      <c r="D370"/>
      <c r="G370" s="4"/>
      <c r="H370"/>
      <c r="I370"/>
      <c r="J370"/>
    </row>
    <row r="371" spans="2:10" ht="12.75">
      <c r="B371"/>
      <c r="D371"/>
      <c r="G371" s="4"/>
      <c r="H371"/>
      <c r="I371"/>
      <c r="J371"/>
    </row>
    <row r="372" spans="2:10" ht="12.75">
      <c r="B372"/>
      <c r="D372"/>
      <c r="G372" s="4"/>
      <c r="H372"/>
      <c r="I372"/>
      <c r="J372"/>
    </row>
    <row r="373" spans="2:10" ht="12.75">
      <c r="B373"/>
      <c r="D373"/>
      <c r="G373" s="4"/>
      <c r="H373"/>
      <c r="I373"/>
      <c r="J373"/>
    </row>
    <row r="374" spans="2:10" ht="12.75">
      <c r="B374"/>
      <c r="D374"/>
      <c r="G374" s="4"/>
      <c r="H374"/>
      <c r="I374"/>
      <c r="J374"/>
    </row>
    <row r="375" spans="2:10" ht="12.75">
      <c r="B375"/>
      <c r="D375"/>
      <c r="G375" s="4"/>
      <c r="H375"/>
      <c r="I375"/>
      <c r="J375"/>
    </row>
    <row r="376" spans="2:10" ht="12.75">
      <c r="B376"/>
      <c r="D376"/>
      <c r="G376" s="4"/>
      <c r="H376"/>
      <c r="I376"/>
      <c r="J376"/>
    </row>
    <row r="377" spans="2:10" ht="12.75">
      <c r="B377"/>
      <c r="D377"/>
      <c r="G377" s="4"/>
      <c r="H377"/>
      <c r="I377"/>
      <c r="J377"/>
    </row>
    <row r="378" spans="2:10" ht="12.75">
      <c r="B378"/>
      <c r="D378"/>
      <c r="G378" s="4"/>
      <c r="H378"/>
      <c r="I378"/>
      <c r="J378"/>
    </row>
    <row r="379" spans="2:10" ht="12.75">
      <c r="B379"/>
      <c r="D379"/>
      <c r="G379" s="4"/>
      <c r="H379"/>
      <c r="I379"/>
      <c r="J379"/>
    </row>
    <row r="380" spans="2:10" ht="12.75">
      <c r="B380"/>
      <c r="D380"/>
      <c r="G380" s="4"/>
      <c r="H380"/>
      <c r="I380"/>
      <c r="J380"/>
    </row>
    <row r="381" spans="2:10" ht="12.75">
      <c r="B381"/>
      <c r="D381"/>
      <c r="G381" s="4"/>
      <c r="H381"/>
      <c r="I381"/>
      <c r="J381"/>
    </row>
    <row r="382" spans="2:10" ht="12.75">
      <c r="B382"/>
      <c r="D382"/>
      <c r="G382" s="4"/>
      <c r="H382"/>
      <c r="I382"/>
      <c r="J382"/>
    </row>
    <row r="383" spans="2:10" ht="12.75">
      <c r="B383"/>
      <c r="D383"/>
      <c r="G383" s="4"/>
      <c r="H383"/>
      <c r="I383"/>
      <c r="J383"/>
    </row>
    <row r="384" spans="2:10" ht="12.75">
      <c r="B384"/>
      <c r="D384"/>
      <c r="G384" s="4"/>
      <c r="H384"/>
      <c r="I384"/>
      <c r="J384"/>
    </row>
    <row r="385" spans="2:10" ht="12.75">
      <c r="B385"/>
      <c r="D385"/>
      <c r="G385" s="4"/>
      <c r="H385"/>
      <c r="I385"/>
      <c r="J385"/>
    </row>
    <row r="386" spans="2:10" ht="12.75">
      <c r="B386"/>
      <c r="D386"/>
      <c r="G386" s="4"/>
      <c r="H386"/>
      <c r="I386"/>
      <c r="J386"/>
    </row>
    <row r="387" spans="2:10" ht="12.75">
      <c r="B387"/>
      <c r="D387"/>
      <c r="G387" s="4"/>
      <c r="H387"/>
      <c r="I387"/>
      <c r="J387"/>
    </row>
    <row r="388" spans="2:10" ht="12.75">
      <c r="B388"/>
      <c r="D388"/>
      <c r="G388" s="4"/>
      <c r="H388"/>
      <c r="I388"/>
      <c r="J388"/>
    </row>
    <row r="389" spans="2:10" ht="12.75">
      <c r="B389"/>
      <c r="D389"/>
      <c r="G389" s="4"/>
      <c r="H389"/>
      <c r="I389"/>
      <c r="J389"/>
    </row>
    <row r="390" spans="2:10" ht="12.75">
      <c r="B390"/>
      <c r="D390"/>
      <c r="G390" s="4"/>
      <c r="H390"/>
      <c r="I390"/>
      <c r="J390"/>
    </row>
    <row r="391" spans="2:10" ht="12.75">
      <c r="B391"/>
      <c r="D391"/>
      <c r="G391" s="4"/>
      <c r="H391"/>
      <c r="I391"/>
      <c r="J391"/>
    </row>
    <row r="392" spans="2:10" ht="12.75">
      <c r="B392"/>
      <c r="D392"/>
      <c r="G392" s="4"/>
      <c r="H392"/>
      <c r="I392"/>
      <c r="J392"/>
    </row>
    <row r="393" spans="2:10" ht="12.75">
      <c r="B393"/>
      <c r="D393"/>
      <c r="G393" s="4"/>
      <c r="H393"/>
      <c r="I393"/>
      <c r="J393"/>
    </row>
    <row r="394" spans="2:10" ht="12.75">
      <c r="B394"/>
      <c r="D394"/>
      <c r="G394" s="4"/>
      <c r="H394"/>
      <c r="I394"/>
      <c r="J394"/>
    </row>
    <row r="395" spans="2:10" ht="12.75">
      <c r="B395"/>
      <c r="D395"/>
      <c r="G395" s="4"/>
      <c r="H395"/>
      <c r="I395"/>
      <c r="J395"/>
    </row>
    <row r="396" spans="2:10" ht="12.75">
      <c r="B396"/>
      <c r="D396"/>
      <c r="G396" s="4"/>
      <c r="H396"/>
      <c r="I396"/>
      <c r="J396"/>
    </row>
    <row r="397" spans="2:10" ht="12.75">
      <c r="B397"/>
      <c r="D397"/>
      <c r="G397" s="4"/>
      <c r="H397"/>
      <c r="I397"/>
      <c r="J397"/>
    </row>
    <row r="398" spans="2:10" ht="12.75">
      <c r="B398"/>
      <c r="D398"/>
      <c r="G398" s="4"/>
      <c r="H398"/>
      <c r="I398"/>
      <c r="J398"/>
    </row>
    <row r="399" spans="2:10" ht="12.75">
      <c r="B399"/>
      <c r="D399"/>
      <c r="G399" s="4"/>
      <c r="H399"/>
      <c r="I399"/>
      <c r="J399"/>
    </row>
    <row r="400" spans="2:10" ht="12.75">
      <c r="B400"/>
      <c r="D400"/>
      <c r="G400" s="4"/>
      <c r="H400"/>
      <c r="I400"/>
      <c r="J400"/>
    </row>
    <row r="401" spans="2:10" ht="12.75">
      <c r="B401"/>
      <c r="D401"/>
      <c r="G401" s="4"/>
      <c r="H401"/>
      <c r="I401"/>
      <c r="J401"/>
    </row>
    <row r="402" spans="2:10" ht="12.75">
      <c r="B402"/>
      <c r="D402"/>
      <c r="G402" s="4"/>
      <c r="H402"/>
      <c r="I402"/>
      <c r="J402"/>
    </row>
    <row r="403" spans="2:10" ht="12.75">
      <c r="B403"/>
      <c r="D403"/>
      <c r="G403" s="4"/>
      <c r="H403"/>
      <c r="I403"/>
      <c r="J403"/>
    </row>
    <row r="404" spans="2:10" ht="12.75">
      <c r="B404"/>
      <c r="D404"/>
      <c r="G404" s="4"/>
      <c r="H404"/>
      <c r="I404"/>
      <c r="J404"/>
    </row>
    <row r="405" spans="2:10" ht="12.75">
      <c r="B405"/>
      <c r="D405"/>
      <c r="G405" s="4"/>
      <c r="H405"/>
      <c r="I405"/>
      <c r="J405"/>
    </row>
    <row r="406" spans="2:10" ht="12.75">
      <c r="B406"/>
      <c r="D406"/>
      <c r="G406" s="4"/>
      <c r="H406"/>
      <c r="I406"/>
      <c r="J406"/>
    </row>
    <row r="407" spans="2:10" ht="12.75">
      <c r="B407"/>
      <c r="D407"/>
      <c r="G407" s="4"/>
      <c r="H407"/>
      <c r="I407"/>
      <c r="J407"/>
    </row>
    <row r="408" spans="2:10" ht="12.75">
      <c r="B408"/>
      <c r="D408"/>
      <c r="G408" s="4"/>
      <c r="H408"/>
      <c r="I408"/>
      <c r="J408"/>
    </row>
    <row r="409" spans="2:10" ht="12.75">
      <c r="B409"/>
      <c r="D409"/>
      <c r="G409" s="4"/>
      <c r="H409"/>
      <c r="I409"/>
      <c r="J409"/>
    </row>
    <row r="410" spans="2:10" ht="12.75">
      <c r="B410"/>
      <c r="D410"/>
      <c r="G410" s="4"/>
      <c r="H410"/>
      <c r="I410"/>
      <c r="J410"/>
    </row>
    <row r="411" spans="2:10" ht="12.75">
      <c r="B411"/>
      <c r="D411"/>
      <c r="G411" s="4"/>
      <c r="H411"/>
      <c r="I411"/>
      <c r="J411"/>
    </row>
    <row r="412" spans="2:10" ht="12.75">
      <c r="B412"/>
      <c r="D412"/>
      <c r="G412" s="4"/>
      <c r="H412"/>
      <c r="I412"/>
      <c r="J412"/>
    </row>
    <row r="413" spans="2:10" ht="12.75">
      <c r="B413"/>
      <c r="D413"/>
      <c r="G413" s="4"/>
      <c r="H413"/>
      <c r="I413"/>
      <c r="J413"/>
    </row>
    <row r="414" spans="2:10" ht="12.75">
      <c r="B414"/>
      <c r="D414"/>
      <c r="G414" s="4"/>
      <c r="H414"/>
      <c r="I414"/>
      <c r="J414"/>
    </row>
    <row r="415" spans="2:10" ht="12.75">
      <c r="B415"/>
      <c r="D415"/>
      <c r="G415" s="4"/>
      <c r="H415"/>
      <c r="I415"/>
      <c r="J415"/>
    </row>
    <row r="416" spans="2:10" ht="12.75">
      <c r="B416"/>
      <c r="D416"/>
      <c r="G416" s="4"/>
      <c r="H416"/>
      <c r="I416"/>
      <c r="J416"/>
    </row>
    <row r="417" spans="2:10" ht="12.75">
      <c r="B417"/>
      <c r="D417"/>
      <c r="G417" s="4"/>
      <c r="H417"/>
      <c r="I417"/>
      <c r="J417"/>
    </row>
    <row r="418" spans="2:10" ht="12.75">
      <c r="B418"/>
      <c r="D418"/>
      <c r="G418" s="4"/>
      <c r="H418"/>
      <c r="I418"/>
      <c r="J418"/>
    </row>
    <row r="419" spans="2:10" ht="12.75">
      <c r="B419"/>
      <c r="D419"/>
      <c r="G419" s="4"/>
      <c r="H419"/>
      <c r="I419"/>
      <c r="J419"/>
    </row>
    <row r="420" spans="2:10" ht="12.75">
      <c r="B420"/>
      <c r="D420"/>
      <c r="G420" s="4"/>
      <c r="H420"/>
      <c r="I420"/>
      <c r="J420"/>
    </row>
    <row r="421" spans="2:10" ht="12.75">
      <c r="B421"/>
      <c r="D421"/>
      <c r="G421" s="4"/>
      <c r="H421"/>
      <c r="I421"/>
      <c r="J421"/>
    </row>
    <row r="422" spans="2:10" ht="12.75">
      <c r="B422"/>
      <c r="D422"/>
      <c r="G422" s="4"/>
      <c r="H422"/>
      <c r="I422"/>
      <c r="J422"/>
    </row>
    <row r="423" spans="2:10" ht="12.75">
      <c r="B423"/>
      <c r="D423"/>
      <c r="G423" s="4"/>
      <c r="H423"/>
      <c r="I423"/>
      <c r="J423"/>
    </row>
    <row r="424" spans="2:10" ht="12.75">
      <c r="B424"/>
      <c r="D424"/>
      <c r="G424" s="4"/>
      <c r="H424"/>
      <c r="I424"/>
      <c r="J424"/>
    </row>
    <row r="425" spans="2:10" ht="12.75">
      <c r="B425"/>
      <c r="D425"/>
      <c r="G425" s="4"/>
      <c r="H425"/>
      <c r="I425"/>
      <c r="J425"/>
    </row>
    <row r="426" spans="2:10" ht="12.75">
      <c r="B426"/>
      <c r="D426"/>
      <c r="G426" s="4"/>
      <c r="H426"/>
      <c r="I426"/>
      <c r="J426"/>
    </row>
    <row r="427" spans="2:10" ht="12.75">
      <c r="B427"/>
      <c r="D427"/>
      <c r="G427" s="4"/>
      <c r="H427"/>
      <c r="I427"/>
      <c r="J427"/>
    </row>
    <row r="428" spans="2:10" ht="12.75">
      <c r="B428"/>
      <c r="D428"/>
      <c r="G428" s="4"/>
      <c r="H428"/>
      <c r="I428"/>
      <c r="J428"/>
    </row>
    <row r="429" spans="2:10" ht="12.75">
      <c r="B429"/>
      <c r="D429"/>
      <c r="G429" s="4"/>
      <c r="H429"/>
      <c r="I429"/>
      <c r="J429"/>
    </row>
    <row r="430" spans="2:10" ht="12.75">
      <c r="B430"/>
      <c r="D430"/>
      <c r="G430" s="4"/>
      <c r="H430"/>
      <c r="I430"/>
      <c r="J430"/>
    </row>
    <row r="431" spans="2:10" ht="12.75">
      <c r="B431"/>
      <c r="D431"/>
      <c r="G431" s="4"/>
      <c r="H431"/>
      <c r="I431"/>
      <c r="J431"/>
    </row>
  </sheetData>
  <autoFilter ref="A3:AD329"/>
  <conditionalFormatting sqref="M293:M331 M261:M291 M228:M259 M218:M226 M184:M216 M117:M182 M109:M115 M93:M100 M52:M91 M102:M107 M6:M50">
    <cfRule type="cellIs" priority="1" dxfId="0" operator="between" stopIfTrue="1">
      <formula>NOW()</formula>
      <formula>NOW()-7</formula>
    </cfRule>
  </conditionalFormatting>
  <conditionalFormatting sqref="L293:L331 L261:L291 L228:L259 L184:L226 L117:L182 L109:L115 L93:L100 L52:L91 L102:L107 L6:L50">
    <cfRule type="cellIs" priority="2" dxfId="1" operator="equal" stopIfTrue="1">
      <formula>"Hold Production"</formula>
    </cfRule>
    <cfRule type="cellIs" priority="3" dxfId="2" operator="equal" stopIfTrue="1">
      <formula>"Auth for Flight Prod"</formula>
    </cfRule>
    <cfRule type="cellIs" priority="4" dxfId="3" operator="equal" stopIfTrue="1">
      <formula>"OK to Procure Mat'l"</formula>
    </cfRule>
  </conditionalFormatting>
  <printOptions horizontalCentered="1"/>
  <pageMargins left="0.25" right="0.25" top="0.25" bottom="0.5" header="0.5" footer="0.25"/>
  <pageSetup fitToHeight="0" horizontalDpi="600" verticalDpi="600" orientation="landscape" paperSize="17" r:id="rId1"/>
  <headerFooter alignWithMargins="0">
    <oddFooter>&amp;L&amp;F&amp;C&amp;A&amp;R&amp;P of &amp;N</oddFooter>
  </headerFooter>
</worksheet>
</file>

<file path=xl/worksheets/sheet3.xml><?xml version="1.0" encoding="utf-8"?>
<worksheet xmlns="http://schemas.openxmlformats.org/spreadsheetml/2006/main" xmlns:r="http://schemas.openxmlformats.org/officeDocument/2006/relationships">
  <dimension ref="A1:AF368"/>
  <sheetViews>
    <sheetView showGridLines="0" showZeros="0" workbookViewId="0" topLeftCell="A1">
      <pane xSplit="8" ySplit="3" topLeftCell="I4" activePane="bottomRight" state="frozen"/>
      <selection pane="topLeft" activeCell="A1" sqref="A1"/>
      <selection pane="topRight" activeCell="I1" sqref="I1"/>
      <selection pane="bottomLeft" activeCell="A4" sqref="A4"/>
      <selection pane="bottomRight" activeCell="A1" sqref="A1"/>
    </sheetView>
  </sheetViews>
  <sheetFormatPr defaultColWidth="9.140625" defaultRowHeight="12.75"/>
  <cols>
    <col min="1" max="1" width="4.00390625" style="4" bestFit="1" customWidth="1"/>
    <col min="2" max="2" width="3.8515625" style="4" customWidth="1"/>
    <col min="3" max="3" width="14.140625" style="77" bestFit="1" customWidth="1"/>
    <col min="4" max="4" width="6.57421875" style="4" customWidth="1"/>
    <col min="5" max="5" width="23.421875" style="77" bestFit="1" customWidth="1"/>
    <col min="6" max="6" width="5.7109375" style="147" customWidth="1"/>
    <col min="7" max="7" width="5.00390625" style="3" customWidth="1"/>
    <col min="8" max="8" width="37.00390625" style="16" customWidth="1"/>
    <col min="9" max="9" width="5.7109375" style="4" customWidth="1"/>
    <col min="10" max="10" width="15.00390625" style="9" bestFit="1" customWidth="1"/>
    <col min="11" max="11" width="10.8515625" style="39" customWidth="1"/>
    <col min="12" max="12" width="20.140625" style="39" customWidth="1"/>
    <col min="13" max="13" width="10.8515625" style="39" customWidth="1"/>
    <col min="14" max="14" width="40.00390625" style="16" customWidth="1"/>
    <col min="15" max="15" width="5.7109375" style="4" customWidth="1"/>
    <col min="16" max="16" width="9.421875" style="4" customWidth="1"/>
    <col min="17" max="18" width="8.421875" style="4" customWidth="1"/>
    <col min="19" max="19" width="12.7109375" style="4" customWidth="1"/>
    <col min="20" max="20" width="13.421875" style="9" customWidth="1"/>
    <col min="21" max="21" width="9.00390625" style="4" customWidth="1"/>
    <col min="22" max="22" width="12.28125" style="4" customWidth="1"/>
    <col min="23" max="23" width="9.7109375" style="4" bestFit="1" customWidth="1"/>
    <col min="24" max="24" width="9.140625" style="4" customWidth="1"/>
    <col min="25" max="26" width="10.7109375" style="4" customWidth="1"/>
    <col min="27" max="27" width="9.8515625" style="4" bestFit="1" customWidth="1"/>
    <col min="28" max="28" width="10.140625" style="4" bestFit="1" customWidth="1"/>
    <col min="29" max="29" width="9.8515625" style="4" customWidth="1"/>
    <col min="30" max="30" width="10.8515625" style="4" customWidth="1"/>
    <col min="31" max="16384" width="9.140625" style="4" customWidth="1"/>
  </cols>
  <sheetData>
    <row r="1" spans="2:20" s="36" customFormat="1" ht="18">
      <c r="B1" s="78"/>
      <c r="C1" s="210" t="s">
        <v>524</v>
      </c>
      <c r="D1" s="96"/>
      <c r="E1" s="75"/>
      <c r="F1" s="137"/>
      <c r="H1" s="74"/>
      <c r="J1" s="45"/>
      <c r="K1" s="161" t="s">
        <v>66</v>
      </c>
      <c r="L1" s="220">
        <f>'1. Intro and Overivew'!E2</f>
        <v>38191</v>
      </c>
      <c r="M1" s="161" t="s">
        <v>523</v>
      </c>
      <c r="N1" s="47">
        <f ca="1">NOW()</f>
        <v>38191.60756273148</v>
      </c>
      <c r="O1" s="35"/>
      <c r="T1" s="45"/>
    </row>
    <row r="2" spans="1:30" s="14" customFormat="1" ht="15.75">
      <c r="A2" s="207"/>
      <c r="B2" s="219"/>
      <c r="C2" s="208"/>
      <c r="D2" s="209"/>
      <c r="E2" s="168"/>
      <c r="F2" s="169"/>
      <c r="G2" s="167"/>
      <c r="H2" s="168"/>
      <c r="I2" s="170"/>
      <c r="J2" s="167"/>
      <c r="K2" s="171" t="s">
        <v>138</v>
      </c>
      <c r="L2" s="171"/>
      <c r="M2" s="171"/>
      <c r="N2" s="168"/>
      <c r="O2" s="172"/>
      <c r="P2" s="83"/>
      <c r="Q2" s="84" t="s">
        <v>73</v>
      </c>
      <c r="R2" s="85"/>
      <c r="S2" s="85"/>
      <c r="T2" s="66"/>
      <c r="U2" s="86"/>
      <c r="V2" s="87" t="s">
        <v>74</v>
      </c>
      <c r="W2" s="86"/>
      <c r="X2" s="86"/>
      <c r="Y2" s="68"/>
      <c r="Z2" s="88" t="s">
        <v>24</v>
      </c>
      <c r="AA2" s="89"/>
      <c r="AB2" s="90"/>
      <c r="AC2" s="91" t="s">
        <v>26</v>
      </c>
      <c r="AD2" s="92"/>
    </row>
    <row r="3" spans="1:30" s="94" customFormat="1" ht="31.5" customHeight="1">
      <c r="A3" s="73" t="s">
        <v>301</v>
      </c>
      <c r="B3" s="163" t="s">
        <v>291</v>
      </c>
      <c r="C3" s="164" t="s">
        <v>209</v>
      </c>
      <c r="D3" s="73" t="s">
        <v>65</v>
      </c>
      <c r="E3" s="73" t="s">
        <v>290</v>
      </c>
      <c r="F3" s="165" t="s">
        <v>288</v>
      </c>
      <c r="G3" s="163" t="s">
        <v>289</v>
      </c>
      <c r="H3" s="164" t="s">
        <v>53</v>
      </c>
      <c r="I3" s="73" t="s">
        <v>52</v>
      </c>
      <c r="J3" s="73" t="s">
        <v>54</v>
      </c>
      <c r="K3" s="166" t="s">
        <v>184</v>
      </c>
      <c r="L3" s="166" t="s">
        <v>414</v>
      </c>
      <c r="M3" s="166" t="s">
        <v>72</v>
      </c>
      <c r="N3" s="164" t="s">
        <v>185</v>
      </c>
      <c r="O3" s="73" t="s">
        <v>304</v>
      </c>
      <c r="P3" s="70" t="s">
        <v>72</v>
      </c>
      <c r="Q3" s="70" t="s">
        <v>55</v>
      </c>
      <c r="R3" s="70" t="s">
        <v>56</v>
      </c>
      <c r="S3" s="70" t="s">
        <v>397</v>
      </c>
      <c r="T3" s="71" t="s">
        <v>72</v>
      </c>
      <c r="U3" s="71" t="s">
        <v>23</v>
      </c>
      <c r="V3" s="71" t="s">
        <v>27</v>
      </c>
      <c r="W3" s="71" t="s">
        <v>76</v>
      </c>
      <c r="X3" s="71" t="s">
        <v>67</v>
      </c>
      <c r="Y3" s="72" t="s">
        <v>69</v>
      </c>
      <c r="Z3" s="72" t="s">
        <v>68</v>
      </c>
      <c r="AA3" s="72" t="s">
        <v>70</v>
      </c>
      <c r="AB3" s="72" t="s">
        <v>71</v>
      </c>
      <c r="AC3" s="73" t="s">
        <v>25</v>
      </c>
      <c r="AD3" s="73" t="s">
        <v>75</v>
      </c>
    </row>
    <row r="4" spans="1:30" s="227" customFormat="1" ht="12.75">
      <c r="A4" s="221">
        <v>1</v>
      </c>
      <c r="B4" s="222"/>
      <c r="C4" s="223"/>
      <c r="D4" s="223"/>
      <c r="E4" s="224">
        <v>1</v>
      </c>
      <c r="F4" s="138"/>
      <c r="G4" s="224">
        <v>2</v>
      </c>
      <c r="H4" s="224">
        <v>3</v>
      </c>
      <c r="I4" s="225">
        <v>4</v>
      </c>
      <c r="J4" s="226">
        <v>5</v>
      </c>
      <c r="K4" s="226">
        <v>6</v>
      </c>
      <c r="L4" s="226">
        <v>7</v>
      </c>
      <c r="M4" s="226">
        <v>8</v>
      </c>
      <c r="N4" s="232">
        <v>9</v>
      </c>
      <c r="O4" s="225">
        <v>10</v>
      </c>
      <c r="P4" s="225">
        <v>11</v>
      </c>
      <c r="Q4" s="225">
        <v>12</v>
      </c>
      <c r="R4" s="225">
        <v>13</v>
      </c>
      <c r="S4" s="225">
        <v>14</v>
      </c>
      <c r="T4" s="225">
        <v>15</v>
      </c>
      <c r="U4" s="225">
        <v>16</v>
      </c>
      <c r="V4" s="225">
        <v>17</v>
      </c>
      <c r="W4" s="225">
        <v>18</v>
      </c>
      <c r="X4" s="225">
        <v>19</v>
      </c>
      <c r="Y4" s="225">
        <v>20</v>
      </c>
      <c r="Z4" s="225">
        <v>21</v>
      </c>
      <c r="AA4" s="225">
        <v>22</v>
      </c>
      <c r="AB4" s="225">
        <v>23</v>
      </c>
      <c r="AC4" s="225">
        <v>24</v>
      </c>
      <c r="AD4" s="225">
        <v>25</v>
      </c>
    </row>
    <row r="5" spans="1:30" ht="15.75">
      <c r="A5" s="4">
        <v>2</v>
      </c>
      <c r="B5" s="182" t="s">
        <v>520</v>
      </c>
      <c r="C5" s="173"/>
      <c r="D5" s="173"/>
      <c r="E5" s="173"/>
      <c r="F5" s="174"/>
      <c r="G5" s="175" t="s">
        <v>200</v>
      </c>
      <c r="H5" s="176"/>
      <c r="I5" s="177"/>
      <c r="J5" s="178"/>
      <c r="K5" s="179"/>
      <c r="L5" s="179"/>
      <c r="M5" s="179"/>
      <c r="N5" s="180"/>
      <c r="O5" s="175"/>
      <c r="P5" s="175"/>
      <c r="Q5" s="175"/>
      <c r="R5" s="175"/>
      <c r="S5" s="175"/>
      <c r="T5" s="181"/>
      <c r="U5" s="175"/>
      <c r="V5" s="175"/>
      <c r="W5" s="175"/>
      <c r="X5" s="175"/>
      <c r="Y5" s="175"/>
      <c r="Z5" s="175"/>
      <c r="AA5" s="175"/>
      <c r="AB5" s="175"/>
      <c r="AC5" s="175"/>
      <c r="AD5" s="175"/>
    </row>
    <row r="6" spans="1:30" ht="12.75">
      <c r="A6" s="4">
        <v>3</v>
      </c>
      <c r="B6" s="102">
        <v>2</v>
      </c>
      <c r="C6" s="100" t="s">
        <v>28</v>
      </c>
      <c r="D6" s="102"/>
      <c r="E6" s="131" t="s">
        <v>93</v>
      </c>
      <c r="F6" s="140" t="str">
        <f aca="true" t="shared" si="0" ref="F6:F13">HYPERLINK("http://www-glast.slac.stanford.edu/documents/cyberdoc.asp?lat_search="&amp;RIGHT(E6,5)&amp;"&amp;frames=y","Dwg")</f>
        <v>Dwg</v>
      </c>
      <c r="G6" s="101" t="str">
        <f aca="true" t="shared" si="1" ref="G6:P19">VLOOKUP($E6,PartsList,G$4,FALSE)</f>
        <v>SA</v>
      </c>
      <c r="H6" s="100" t="str">
        <f t="shared" si="1"/>
        <v>C-0 Bent Assembly</v>
      </c>
      <c r="I6" s="102">
        <f t="shared" si="1"/>
        <v>2</v>
      </c>
      <c r="J6" s="106" t="str">
        <f t="shared" si="1"/>
        <v>Signed-Off</v>
      </c>
      <c r="K6" s="108">
        <f t="shared" si="1"/>
        <v>38134</v>
      </c>
      <c r="L6" s="160" t="str">
        <f t="shared" si="1"/>
        <v>Auth for Flight Prod</v>
      </c>
      <c r="M6" s="160">
        <f t="shared" si="1"/>
        <v>38138</v>
      </c>
      <c r="N6" s="107" t="str">
        <f t="shared" si="1"/>
        <v>Flex Cable Mech and Elec drawings released</v>
      </c>
      <c r="O6" s="106" t="str">
        <f t="shared" si="1"/>
        <v>Yes</v>
      </c>
      <c r="P6" s="108">
        <f t="shared" si="1"/>
        <v>0</v>
      </c>
      <c r="Q6" s="108">
        <f aca="true" t="shared" si="2" ref="Q6:AD16">VLOOKUP($E6,PartsList,Q$4,FALSE)</f>
        <v>0</v>
      </c>
      <c r="R6" s="108">
        <f t="shared" si="2"/>
        <v>0</v>
      </c>
      <c r="S6" s="108" t="str">
        <f t="shared" si="2"/>
        <v>SLAC</v>
      </c>
      <c r="T6" s="108">
        <f t="shared" si="2"/>
        <v>0</v>
      </c>
      <c r="U6" s="106">
        <f t="shared" si="2"/>
        <v>0</v>
      </c>
      <c r="V6" s="106">
        <f t="shared" si="2"/>
        <v>0</v>
      </c>
      <c r="W6" s="106">
        <f t="shared" si="2"/>
        <v>0</v>
      </c>
      <c r="X6" s="106">
        <f t="shared" si="2"/>
        <v>0</v>
      </c>
      <c r="Y6" s="108">
        <f t="shared" si="2"/>
        <v>0</v>
      </c>
      <c r="Z6" s="108">
        <f t="shared" si="2"/>
        <v>0</v>
      </c>
      <c r="AA6" s="106">
        <f t="shared" si="2"/>
        <v>0</v>
      </c>
      <c r="AB6" s="108">
        <f t="shared" si="2"/>
        <v>0</v>
      </c>
      <c r="AC6" s="106">
        <f t="shared" si="2"/>
        <v>0</v>
      </c>
      <c r="AD6" s="106">
        <f t="shared" si="2"/>
        <v>0</v>
      </c>
    </row>
    <row r="7" spans="1:30" ht="12.75">
      <c r="A7" s="4">
        <v>4</v>
      </c>
      <c r="B7" s="111">
        <v>3</v>
      </c>
      <c r="C7" s="112" t="s">
        <v>93</v>
      </c>
      <c r="D7" s="112"/>
      <c r="E7" s="123" t="s">
        <v>77</v>
      </c>
      <c r="F7" s="141" t="str">
        <f t="shared" si="0"/>
        <v>Dwg</v>
      </c>
      <c r="G7" s="113" t="str">
        <f t="shared" si="1"/>
        <v>SA</v>
      </c>
      <c r="H7" s="123" t="str">
        <f t="shared" si="1"/>
        <v>C-0 Flat Assembly</v>
      </c>
      <c r="I7" s="111">
        <f t="shared" si="1"/>
        <v>4</v>
      </c>
      <c r="J7" s="106" t="str">
        <f t="shared" si="1"/>
        <v>Signed-Off</v>
      </c>
      <c r="K7" s="108">
        <f t="shared" si="1"/>
        <v>38134</v>
      </c>
      <c r="L7" s="160" t="str">
        <f t="shared" si="1"/>
        <v>Auth for Flight Prod</v>
      </c>
      <c r="M7" s="160">
        <f t="shared" si="1"/>
        <v>38138</v>
      </c>
      <c r="N7" s="107" t="str">
        <f t="shared" si="1"/>
        <v>Flex Cable Mech and Elec drawings released</v>
      </c>
      <c r="O7" s="106" t="str">
        <f t="shared" si="1"/>
        <v>Yes</v>
      </c>
      <c r="P7" s="108">
        <f t="shared" si="1"/>
        <v>0</v>
      </c>
      <c r="Q7" s="108">
        <f t="shared" si="2"/>
        <v>0</v>
      </c>
      <c r="R7" s="108">
        <f t="shared" si="2"/>
        <v>0</v>
      </c>
      <c r="S7" s="108" t="str">
        <f t="shared" si="2"/>
        <v>SLAC</v>
      </c>
      <c r="T7" s="108">
        <f t="shared" si="2"/>
        <v>0</v>
      </c>
      <c r="U7" s="106">
        <f t="shared" si="2"/>
        <v>0</v>
      </c>
      <c r="V7" s="106">
        <f t="shared" si="2"/>
        <v>0</v>
      </c>
      <c r="W7" s="106">
        <f t="shared" si="2"/>
        <v>0</v>
      </c>
      <c r="X7" s="106">
        <f t="shared" si="2"/>
        <v>0</v>
      </c>
      <c r="Y7" s="108">
        <f t="shared" si="2"/>
        <v>0</v>
      </c>
      <c r="Z7" s="108">
        <f t="shared" si="2"/>
        <v>0</v>
      </c>
      <c r="AA7" s="106">
        <f t="shared" si="2"/>
        <v>0</v>
      </c>
      <c r="AB7" s="108">
        <f t="shared" si="2"/>
        <v>0</v>
      </c>
      <c r="AC7" s="106">
        <f t="shared" si="2"/>
        <v>0</v>
      </c>
      <c r="AD7" s="106">
        <f t="shared" si="2"/>
        <v>0</v>
      </c>
    </row>
    <row r="8" spans="1:30" ht="12.75">
      <c r="A8" s="4">
        <v>5</v>
      </c>
      <c r="B8" s="114">
        <v>4</v>
      </c>
      <c r="C8" s="115" t="s">
        <v>77</v>
      </c>
      <c r="D8" s="115">
        <v>1</v>
      </c>
      <c r="E8" s="124" t="s">
        <v>78</v>
      </c>
      <c r="F8" s="142" t="str">
        <f t="shared" si="0"/>
        <v>Dwg</v>
      </c>
      <c r="G8" s="116" t="str">
        <f t="shared" si="1"/>
        <v>PF</v>
      </c>
      <c r="H8" s="125" t="str">
        <f t="shared" si="1"/>
        <v>C-0 PWB Master Layout</v>
      </c>
      <c r="I8" s="114">
        <f t="shared" si="1"/>
        <v>10</v>
      </c>
      <c r="J8" s="106" t="str">
        <f t="shared" si="1"/>
        <v>Signed-Off</v>
      </c>
      <c r="K8" s="108">
        <f t="shared" si="1"/>
        <v>38134</v>
      </c>
      <c r="L8" s="160" t="str">
        <f t="shared" si="1"/>
        <v>Auth for Flight Prod</v>
      </c>
      <c r="M8" s="160">
        <f t="shared" si="1"/>
        <v>38138</v>
      </c>
      <c r="N8" s="107" t="str">
        <f t="shared" si="1"/>
        <v>Flex Cable Mech and Elec drawings released</v>
      </c>
      <c r="O8" s="106" t="str">
        <f t="shared" si="1"/>
        <v>Yes</v>
      </c>
      <c r="P8" s="108">
        <f t="shared" si="1"/>
        <v>0</v>
      </c>
      <c r="Q8" s="108">
        <f t="shared" si="2"/>
        <v>0</v>
      </c>
      <c r="R8" s="108">
        <f t="shared" si="2"/>
        <v>0</v>
      </c>
      <c r="S8" s="108" t="str">
        <f t="shared" si="2"/>
        <v>SLAC</v>
      </c>
      <c r="T8" s="108">
        <f t="shared" si="2"/>
        <v>0</v>
      </c>
      <c r="U8" s="106">
        <f t="shared" si="2"/>
        <v>0</v>
      </c>
      <c r="V8" s="106">
        <f t="shared" si="2"/>
        <v>0</v>
      </c>
      <c r="W8" s="106">
        <f t="shared" si="2"/>
        <v>0</v>
      </c>
      <c r="X8" s="106">
        <f t="shared" si="2"/>
        <v>0</v>
      </c>
      <c r="Y8" s="108">
        <f t="shared" si="2"/>
        <v>0</v>
      </c>
      <c r="Z8" s="108">
        <f t="shared" si="2"/>
        <v>0</v>
      </c>
      <c r="AA8" s="106">
        <f t="shared" si="2"/>
        <v>0</v>
      </c>
      <c r="AB8" s="108">
        <f t="shared" si="2"/>
        <v>0</v>
      </c>
      <c r="AC8" s="106">
        <f t="shared" si="2"/>
        <v>0</v>
      </c>
      <c r="AD8" s="106">
        <f t="shared" si="2"/>
        <v>0</v>
      </c>
    </row>
    <row r="9" spans="1:30" ht="12" customHeight="1">
      <c r="A9" s="4">
        <v>6</v>
      </c>
      <c r="B9" s="114">
        <v>5</v>
      </c>
      <c r="C9" s="115" t="s">
        <v>78</v>
      </c>
      <c r="D9" s="121"/>
      <c r="E9" s="186" t="s">
        <v>421</v>
      </c>
      <c r="F9" s="145" t="str">
        <f t="shared" si="0"/>
        <v>Dwg</v>
      </c>
      <c r="G9" s="106" t="str">
        <f t="shared" si="1"/>
        <v>EE</v>
      </c>
      <c r="H9" s="184" t="str">
        <f t="shared" si="1"/>
        <v>C-0 Flex Cable Gerber File</v>
      </c>
      <c r="I9" s="106">
        <f t="shared" si="1"/>
        <v>4</v>
      </c>
      <c r="J9" s="106" t="str">
        <f t="shared" si="1"/>
        <v>Pending Sign-Off</v>
      </c>
      <c r="K9" s="108">
        <f t="shared" si="1"/>
        <v>0</v>
      </c>
      <c r="L9" s="160" t="str">
        <f t="shared" si="1"/>
        <v>Auth for Flight Prod</v>
      </c>
      <c r="M9" s="160">
        <f t="shared" si="1"/>
        <v>38160</v>
      </c>
      <c r="N9" s="107" t="str">
        <f t="shared" si="1"/>
        <v>Working to redlines; new rev in release cycle</v>
      </c>
      <c r="O9" s="106" t="str">
        <f t="shared" si="1"/>
        <v>Yes</v>
      </c>
      <c r="P9" s="106">
        <f t="shared" si="1"/>
        <v>0</v>
      </c>
      <c r="Q9" s="106">
        <f t="shared" si="2"/>
        <v>0</v>
      </c>
      <c r="R9" s="106">
        <f t="shared" si="2"/>
        <v>0</v>
      </c>
      <c r="S9" s="106">
        <f t="shared" si="2"/>
        <v>0</v>
      </c>
      <c r="T9" s="106">
        <f t="shared" si="2"/>
        <v>0</v>
      </c>
      <c r="U9" s="106">
        <f t="shared" si="2"/>
        <v>0</v>
      </c>
      <c r="V9" s="106">
        <f t="shared" si="2"/>
        <v>0</v>
      </c>
      <c r="W9" s="106">
        <f t="shared" si="2"/>
        <v>0</v>
      </c>
      <c r="X9" s="106">
        <f t="shared" si="2"/>
        <v>0</v>
      </c>
      <c r="Y9" s="106">
        <f t="shared" si="2"/>
        <v>0</v>
      </c>
      <c r="Z9" s="106">
        <f t="shared" si="2"/>
        <v>0</v>
      </c>
      <c r="AA9" s="106">
        <f t="shared" si="2"/>
        <v>0</v>
      </c>
      <c r="AB9" s="106">
        <f t="shared" si="2"/>
        <v>0</v>
      </c>
      <c r="AC9" s="106">
        <f t="shared" si="2"/>
        <v>0</v>
      </c>
      <c r="AD9" s="106">
        <f t="shared" si="2"/>
        <v>0</v>
      </c>
    </row>
    <row r="10" spans="1:30" ht="12" customHeight="1">
      <c r="A10" s="4">
        <v>7</v>
      </c>
      <c r="B10" s="114">
        <v>6</v>
      </c>
      <c r="C10" s="115" t="s">
        <v>421</v>
      </c>
      <c r="D10" s="121"/>
      <c r="E10" s="186" t="s">
        <v>325</v>
      </c>
      <c r="F10" s="145" t="str">
        <f t="shared" si="0"/>
        <v>Dwg</v>
      </c>
      <c r="G10" s="106" t="str">
        <f t="shared" si="1"/>
        <v>EE</v>
      </c>
      <c r="H10" s="184" t="str">
        <f t="shared" si="1"/>
        <v>Readout Flex Cable Schematic</v>
      </c>
      <c r="I10" s="106">
        <f t="shared" si="1"/>
        <v>5</v>
      </c>
      <c r="J10" s="106" t="str">
        <f t="shared" si="1"/>
        <v>Signed-Off</v>
      </c>
      <c r="K10" s="108">
        <f t="shared" si="1"/>
        <v>38134</v>
      </c>
      <c r="L10" s="160" t="str">
        <f t="shared" si="1"/>
        <v>Auth for Flight Prod</v>
      </c>
      <c r="M10" s="160">
        <f t="shared" si="1"/>
        <v>38138</v>
      </c>
      <c r="N10" s="107" t="str">
        <f t="shared" si="1"/>
        <v>Flex Cable Mech and Elec drawings released</v>
      </c>
      <c r="O10" s="106">
        <f t="shared" si="1"/>
        <v>0</v>
      </c>
      <c r="P10" s="106">
        <f t="shared" si="1"/>
        <v>0</v>
      </c>
      <c r="Q10" s="106">
        <f t="shared" si="2"/>
        <v>0</v>
      </c>
      <c r="R10" s="106">
        <f t="shared" si="2"/>
        <v>0</v>
      </c>
      <c r="S10" s="106" t="str">
        <f t="shared" si="2"/>
        <v>SLAC</v>
      </c>
      <c r="T10" s="106">
        <f t="shared" si="2"/>
        <v>0</v>
      </c>
      <c r="U10" s="106">
        <f t="shared" si="2"/>
        <v>0</v>
      </c>
      <c r="V10" s="106">
        <f t="shared" si="2"/>
        <v>0</v>
      </c>
      <c r="W10" s="106">
        <f t="shared" si="2"/>
        <v>0</v>
      </c>
      <c r="X10" s="106">
        <f t="shared" si="2"/>
        <v>0</v>
      </c>
      <c r="Y10" s="106">
        <f t="shared" si="2"/>
        <v>0</v>
      </c>
      <c r="Z10" s="106">
        <f t="shared" si="2"/>
        <v>0</v>
      </c>
      <c r="AA10" s="106">
        <f t="shared" si="2"/>
        <v>0</v>
      </c>
      <c r="AB10" s="106">
        <f t="shared" si="2"/>
        <v>0</v>
      </c>
      <c r="AC10" s="106">
        <f t="shared" si="2"/>
        <v>0</v>
      </c>
      <c r="AD10" s="106">
        <f t="shared" si="2"/>
        <v>0</v>
      </c>
    </row>
    <row r="11" spans="1:30" ht="12.75">
      <c r="A11" s="4">
        <v>8</v>
      </c>
      <c r="B11" s="114">
        <v>4</v>
      </c>
      <c r="C11" s="115" t="s">
        <v>77</v>
      </c>
      <c r="D11" s="115">
        <v>2</v>
      </c>
      <c r="E11" s="124" t="s">
        <v>101</v>
      </c>
      <c r="F11" s="142" t="str">
        <f t="shared" si="0"/>
        <v>Dwg</v>
      </c>
      <c r="G11" s="116" t="str">
        <f t="shared" si="1"/>
        <v>PF</v>
      </c>
      <c r="H11" s="125" t="str">
        <f t="shared" si="1"/>
        <v>Cable Stiffener </v>
      </c>
      <c r="I11" s="114">
        <f t="shared" si="1"/>
        <v>2</v>
      </c>
      <c r="J11" s="106" t="str">
        <f t="shared" si="1"/>
        <v>Signed-Off</v>
      </c>
      <c r="K11" s="108">
        <f t="shared" si="1"/>
        <v>38134</v>
      </c>
      <c r="L11" s="160" t="str">
        <f t="shared" si="1"/>
        <v>Auth for Flight Prod</v>
      </c>
      <c r="M11" s="160">
        <f t="shared" si="1"/>
        <v>38138</v>
      </c>
      <c r="N11" s="107" t="str">
        <f t="shared" si="1"/>
        <v>Flex Cable Mech and Elec drawings released</v>
      </c>
      <c r="O11" s="106" t="str">
        <f t="shared" si="1"/>
        <v>Yes</v>
      </c>
      <c r="P11" s="108">
        <f t="shared" si="1"/>
        <v>0</v>
      </c>
      <c r="Q11" s="108">
        <f t="shared" si="2"/>
        <v>0</v>
      </c>
      <c r="R11" s="108">
        <f t="shared" si="2"/>
        <v>0</v>
      </c>
      <c r="S11" s="108" t="str">
        <f t="shared" si="2"/>
        <v>SLAC</v>
      </c>
      <c r="T11" s="108">
        <f t="shared" si="2"/>
        <v>0</v>
      </c>
      <c r="U11" s="106">
        <f t="shared" si="2"/>
        <v>0</v>
      </c>
      <c r="V11" s="106">
        <f t="shared" si="2"/>
        <v>0</v>
      </c>
      <c r="W11" s="106">
        <f t="shared" si="2"/>
        <v>0</v>
      </c>
      <c r="X11" s="106">
        <f t="shared" si="2"/>
        <v>0</v>
      </c>
      <c r="Y11" s="108">
        <f t="shared" si="2"/>
        <v>0</v>
      </c>
      <c r="Z11" s="108">
        <f t="shared" si="2"/>
        <v>0</v>
      </c>
      <c r="AA11" s="106">
        <f t="shared" si="2"/>
        <v>0</v>
      </c>
      <c r="AB11" s="108">
        <f t="shared" si="2"/>
        <v>0</v>
      </c>
      <c r="AC11" s="106">
        <f t="shared" si="2"/>
        <v>0</v>
      </c>
      <c r="AD11" s="106">
        <f t="shared" si="2"/>
        <v>0</v>
      </c>
    </row>
    <row r="12" spans="1:30" ht="12.75">
      <c r="A12" s="4">
        <v>10</v>
      </c>
      <c r="B12" s="114">
        <v>4</v>
      </c>
      <c r="C12" s="115" t="s">
        <v>77</v>
      </c>
      <c r="D12" s="115">
        <v>3</v>
      </c>
      <c r="E12" s="124" t="s">
        <v>491</v>
      </c>
      <c r="F12" s="142"/>
      <c r="G12" s="116" t="str">
        <f t="shared" si="1"/>
        <v>MT</v>
      </c>
      <c r="H12" s="125" t="str">
        <f t="shared" si="1"/>
        <v>Acrylic Adhesive, 0.001" Thk</v>
      </c>
      <c r="I12" s="114">
        <f t="shared" si="1"/>
        <v>0</v>
      </c>
      <c r="J12" s="106">
        <f t="shared" si="1"/>
        <v>0</v>
      </c>
      <c r="K12" s="108">
        <f t="shared" si="1"/>
        <v>0</v>
      </c>
      <c r="L12" s="160">
        <f t="shared" si="1"/>
        <v>0</v>
      </c>
      <c r="M12" s="160">
        <f t="shared" si="1"/>
        <v>0</v>
      </c>
      <c r="N12" s="107">
        <f t="shared" si="1"/>
        <v>0</v>
      </c>
      <c r="O12" s="106">
        <f t="shared" si="1"/>
        <v>0</v>
      </c>
      <c r="P12" s="108">
        <f t="shared" si="1"/>
        <v>0</v>
      </c>
      <c r="Q12" s="108">
        <f t="shared" si="2"/>
        <v>0</v>
      </c>
      <c r="R12" s="108">
        <f t="shared" si="2"/>
        <v>0</v>
      </c>
      <c r="S12" s="108">
        <f t="shared" si="2"/>
        <v>0</v>
      </c>
      <c r="T12" s="108">
        <f t="shared" si="2"/>
        <v>0</v>
      </c>
      <c r="U12" s="106">
        <f t="shared" si="2"/>
        <v>0</v>
      </c>
      <c r="V12" s="106">
        <f t="shared" si="2"/>
        <v>0</v>
      </c>
      <c r="W12" s="106">
        <f t="shared" si="2"/>
        <v>0</v>
      </c>
      <c r="X12" s="106">
        <f t="shared" si="2"/>
        <v>0</v>
      </c>
      <c r="Y12" s="108">
        <f t="shared" si="2"/>
        <v>0</v>
      </c>
      <c r="Z12" s="108">
        <f t="shared" si="2"/>
        <v>0</v>
      </c>
      <c r="AA12" s="106">
        <f t="shared" si="2"/>
        <v>0</v>
      </c>
      <c r="AB12" s="108">
        <f t="shared" si="2"/>
        <v>0</v>
      </c>
      <c r="AC12" s="106">
        <f t="shared" si="2"/>
        <v>0</v>
      </c>
      <c r="AD12" s="106">
        <f t="shared" si="2"/>
        <v>0</v>
      </c>
    </row>
    <row r="13" spans="1:30" ht="12.75">
      <c r="A13" s="4">
        <v>11</v>
      </c>
      <c r="B13" s="114">
        <v>4</v>
      </c>
      <c r="C13" s="115" t="s">
        <v>77</v>
      </c>
      <c r="D13" s="115">
        <v>4</v>
      </c>
      <c r="E13" s="124" t="s">
        <v>103</v>
      </c>
      <c r="F13" s="142" t="str">
        <f t="shared" si="0"/>
        <v>Dwg</v>
      </c>
      <c r="G13" s="116" t="str">
        <f t="shared" si="1"/>
        <v>PF</v>
      </c>
      <c r="H13" s="125" t="str">
        <f t="shared" si="1"/>
        <v>Connector Adhesive Preform</v>
      </c>
      <c r="I13" s="114">
        <f t="shared" si="1"/>
        <v>1</v>
      </c>
      <c r="J13" s="106" t="str">
        <f t="shared" si="1"/>
        <v>Signed-Off</v>
      </c>
      <c r="K13" s="108">
        <f t="shared" si="1"/>
        <v>38134</v>
      </c>
      <c r="L13" s="160" t="str">
        <f t="shared" si="1"/>
        <v>Auth for Flight Prod</v>
      </c>
      <c r="M13" s="160">
        <f t="shared" si="1"/>
        <v>38138</v>
      </c>
      <c r="N13" s="107" t="str">
        <f t="shared" si="1"/>
        <v>Flex Cable Mech and Elec drawings released</v>
      </c>
      <c r="O13" s="106" t="str">
        <f t="shared" si="1"/>
        <v>Yes</v>
      </c>
      <c r="P13" s="108">
        <f t="shared" si="1"/>
        <v>0</v>
      </c>
      <c r="Q13" s="108">
        <f t="shared" si="2"/>
        <v>0</v>
      </c>
      <c r="R13" s="108">
        <f t="shared" si="2"/>
        <v>0</v>
      </c>
      <c r="S13" s="108">
        <f t="shared" si="2"/>
        <v>0</v>
      </c>
      <c r="T13" s="108">
        <f t="shared" si="2"/>
        <v>0</v>
      </c>
      <c r="U13" s="106">
        <f t="shared" si="2"/>
        <v>0</v>
      </c>
      <c r="V13" s="106">
        <f t="shared" si="2"/>
        <v>0</v>
      </c>
      <c r="W13" s="106">
        <f t="shared" si="2"/>
        <v>0</v>
      </c>
      <c r="X13" s="106">
        <f t="shared" si="2"/>
        <v>0</v>
      </c>
      <c r="Y13" s="108">
        <f t="shared" si="2"/>
        <v>0</v>
      </c>
      <c r="Z13" s="108">
        <f t="shared" si="2"/>
        <v>0</v>
      </c>
      <c r="AA13" s="106">
        <f t="shared" si="2"/>
        <v>0</v>
      </c>
      <c r="AB13" s="108">
        <f t="shared" si="2"/>
        <v>0</v>
      </c>
      <c r="AC13" s="106">
        <f t="shared" si="2"/>
        <v>0</v>
      </c>
      <c r="AD13" s="106">
        <f t="shared" si="2"/>
        <v>0</v>
      </c>
    </row>
    <row r="14" spans="1:30" ht="12.75">
      <c r="A14" s="4">
        <v>12</v>
      </c>
      <c r="B14" s="114">
        <v>4</v>
      </c>
      <c r="C14" s="115" t="s">
        <v>77</v>
      </c>
      <c r="D14" s="115">
        <v>5</v>
      </c>
      <c r="E14" s="124" t="s">
        <v>478</v>
      </c>
      <c r="F14" s="142"/>
      <c r="G14" s="116" t="str">
        <f aca="true" t="shared" si="3" ref="G14:AD14">VLOOKUP($E14,PartsList,G$4,FALSE)</f>
        <v>EE</v>
      </c>
      <c r="H14" s="125" t="str">
        <f t="shared" si="3"/>
        <v>Nano-Connector Plug, 37-Pin</v>
      </c>
      <c r="I14" s="114">
        <f t="shared" si="3"/>
        <v>0</v>
      </c>
      <c r="J14" s="106">
        <f t="shared" si="3"/>
        <v>0</v>
      </c>
      <c r="K14" s="108">
        <f t="shared" si="3"/>
        <v>0</v>
      </c>
      <c r="L14" s="160">
        <f t="shared" si="1"/>
        <v>0</v>
      </c>
      <c r="M14" s="160">
        <f t="shared" si="3"/>
        <v>0</v>
      </c>
      <c r="N14" s="107">
        <f t="shared" si="3"/>
        <v>0</v>
      </c>
      <c r="O14" s="106">
        <f t="shared" si="3"/>
        <v>0</v>
      </c>
      <c r="P14" s="108">
        <f t="shared" si="3"/>
        <v>0</v>
      </c>
      <c r="Q14" s="108">
        <f t="shared" si="3"/>
        <v>0</v>
      </c>
      <c r="R14" s="108">
        <f t="shared" si="3"/>
        <v>0</v>
      </c>
      <c r="S14" s="108" t="str">
        <f t="shared" si="3"/>
        <v>SLAC</v>
      </c>
      <c r="T14" s="108">
        <f t="shared" si="3"/>
        <v>0</v>
      </c>
      <c r="U14" s="106">
        <f t="shared" si="3"/>
        <v>0</v>
      </c>
      <c r="V14" s="106">
        <f t="shared" si="3"/>
        <v>0</v>
      </c>
      <c r="W14" s="106">
        <f t="shared" si="3"/>
        <v>0</v>
      </c>
      <c r="X14" s="106">
        <f t="shared" si="3"/>
        <v>0</v>
      </c>
      <c r="Y14" s="108">
        <f t="shared" si="3"/>
        <v>0</v>
      </c>
      <c r="Z14" s="108">
        <f t="shared" si="3"/>
        <v>0</v>
      </c>
      <c r="AA14" s="106">
        <f t="shared" si="3"/>
        <v>0</v>
      </c>
      <c r="AB14" s="108">
        <f t="shared" si="3"/>
        <v>0</v>
      </c>
      <c r="AC14" s="106">
        <f t="shared" si="3"/>
        <v>0</v>
      </c>
      <c r="AD14" s="106">
        <f t="shared" si="3"/>
        <v>0</v>
      </c>
    </row>
    <row r="15" spans="1:30" ht="12.75">
      <c r="A15" s="4">
        <v>13</v>
      </c>
      <c r="B15" s="114">
        <v>4</v>
      </c>
      <c r="C15" s="115" t="s">
        <v>77</v>
      </c>
      <c r="D15" s="115">
        <v>6</v>
      </c>
      <c r="E15" s="124" t="s">
        <v>493</v>
      </c>
      <c r="F15" s="142"/>
      <c r="G15" s="116" t="str">
        <f t="shared" si="1"/>
        <v>EE</v>
      </c>
      <c r="H15" s="125" t="str">
        <f t="shared" si="1"/>
        <v>Micro-D Connector Plug, 51-Pin</v>
      </c>
      <c r="I15" s="114">
        <f t="shared" si="1"/>
        <v>0</v>
      </c>
      <c r="J15" s="106">
        <f t="shared" si="1"/>
        <v>0</v>
      </c>
      <c r="K15" s="108">
        <f t="shared" si="1"/>
        <v>0</v>
      </c>
      <c r="L15" s="160">
        <f t="shared" si="1"/>
        <v>0</v>
      </c>
      <c r="M15" s="160">
        <f t="shared" si="1"/>
        <v>0</v>
      </c>
      <c r="N15" s="107">
        <f t="shared" si="1"/>
        <v>0</v>
      </c>
      <c r="O15" s="106">
        <f t="shared" si="1"/>
        <v>0</v>
      </c>
      <c r="P15" s="108">
        <f t="shared" si="1"/>
        <v>0</v>
      </c>
      <c r="Q15" s="108">
        <f t="shared" si="2"/>
        <v>0</v>
      </c>
      <c r="R15" s="108">
        <f t="shared" si="2"/>
        <v>0</v>
      </c>
      <c r="S15" s="108" t="str">
        <f t="shared" si="2"/>
        <v>SLAC</v>
      </c>
      <c r="T15" s="108">
        <f t="shared" si="2"/>
        <v>0</v>
      </c>
      <c r="U15" s="106">
        <f t="shared" si="2"/>
        <v>0</v>
      </c>
      <c r="V15" s="106">
        <f t="shared" si="2"/>
        <v>0</v>
      </c>
      <c r="W15" s="106">
        <f t="shared" si="2"/>
        <v>0</v>
      </c>
      <c r="X15" s="106">
        <f t="shared" si="2"/>
        <v>0</v>
      </c>
      <c r="Y15" s="108">
        <f t="shared" si="2"/>
        <v>0</v>
      </c>
      <c r="Z15" s="108">
        <f t="shared" si="2"/>
        <v>0</v>
      </c>
      <c r="AA15" s="106">
        <f t="shared" si="2"/>
        <v>0</v>
      </c>
      <c r="AB15" s="108">
        <f t="shared" si="2"/>
        <v>0</v>
      </c>
      <c r="AC15" s="106">
        <f t="shared" si="2"/>
        <v>0</v>
      </c>
      <c r="AD15" s="106">
        <f t="shared" si="2"/>
        <v>0</v>
      </c>
    </row>
    <row r="16" spans="1:30" ht="12.75">
      <c r="A16" s="4">
        <v>14</v>
      </c>
      <c r="B16" s="114">
        <v>4</v>
      </c>
      <c r="C16" s="115" t="s">
        <v>77</v>
      </c>
      <c r="D16" s="115">
        <v>7</v>
      </c>
      <c r="E16" s="124" t="s">
        <v>496</v>
      </c>
      <c r="F16" s="142"/>
      <c r="G16" s="116" t="str">
        <f t="shared" si="1"/>
        <v>EE</v>
      </c>
      <c r="H16" s="125" t="str">
        <f t="shared" si="1"/>
        <v>Thermistor, 30K</v>
      </c>
      <c r="I16" s="114">
        <f t="shared" si="1"/>
        <v>0</v>
      </c>
      <c r="J16" s="106">
        <f t="shared" si="1"/>
        <v>0</v>
      </c>
      <c r="K16" s="108">
        <f t="shared" si="1"/>
        <v>0</v>
      </c>
      <c r="L16" s="160">
        <f t="shared" si="1"/>
        <v>0</v>
      </c>
      <c r="M16" s="160">
        <f t="shared" si="1"/>
        <v>0</v>
      </c>
      <c r="N16" s="107">
        <f t="shared" si="1"/>
        <v>0</v>
      </c>
      <c r="O16" s="106">
        <f t="shared" si="1"/>
        <v>0</v>
      </c>
      <c r="P16" s="108">
        <f t="shared" si="1"/>
        <v>0</v>
      </c>
      <c r="Q16" s="108">
        <f t="shared" si="2"/>
        <v>0</v>
      </c>
      <c r="R16" s="108">
        <f t="shared" si="2"/>
        <v>0</v>
      </c>
      <c r="S16" s="108" t="str">
        <f t="shared" si="2"/>
        <v>SLAC</v>
      </c>
      <c r="T16" s="108">
        <f t="shared" si="2"/>
        <v>0</v>
      </c>
      <c r="U16" s="106">
        <f t="shared" si="2"/>
        <v>0</v>
      </c>
      <c r="V16" s="106">
        <f t="shared" si="2"/>
        <v>0</v>
      </c>
      <c r="W16" s="106">
        <f t="shared" si="2"/>
        <v>0</v>
      </c>
      <c r="X16" s="106">
        <f t="shared" si="2"/>
        <v>0</v>
      </c>
      <c r="Y16" s="108">
        <f t="shared" si="2"/>
        <v>0</v>
      </c>
      <c r="Z16" s="108">
        <f t="shared" si="2"/>
        <v>0</v>
      </c>
      <c r="AA16" s="106">
        <f t="shared" si="2"/>
        <v>0</v>
      </c>
      <c r="AB16" s="108">
        <f t="shared" si="2"/>
        <v>0</v>
      </c>
      <c r="AC16" s="106">
        <f t="shared" si="2"/>
        <v>0</v>
      </c>
      <c r="AD16" s="106">
        <f t="shared" si="2"/>
        <v>0</v>
      </c>
    </row>
    <row r="17" spans="1:30" ht="12.75">
      <c r="A17" s="4">
        <v>15</v>
      </c>
      <c r="B17" s="114">
        <v>4</v>
      </c>
      <c r="C17" s="115" t="s">
        <v>77</v>
      </c>
      <c r="D17" s="115">
        <v>8</v>
      </c>
      <c r="E17" s="124" t="s">
        <v>15</v>
      </c>
      <c r="F17" s="142"/>
      <c r="G17" s="116" t="str">
        <f aca="true" t="shared" si="4" ref="G17:P34">VLOOKUP($E17,PartsList,G$4,FALSE)</f>
        <v>EE</v>
      </c>
      <c r="H17" s="125" t="str">
        <f t="shared" si="4"/>
        <v>Resistor, 100 Ohm 1%, SOTA</v>
      </c>
      <c r="I17" s="114">
        <f t="shared" si="4"/>
        <v>0</v>
      </c>
      <c r="J17" s="106">
        <f t="shared" si="4"/>
        <v>0</v>
      </c>
      <c r="K17" s="108">
        <f t="shared" si="4"/>
        <v>0</v>
      </c>
      <c r="L17" s="160">
        <f t="shared" si="1"/>
        <v>0</v>
      </c>
      <c r="M17" s="160">
        <f t="shared" si="4"/>
        <v>0</v>
      </c>
      <c r="N17" s="107">
        <f t="shared" si="4"/>
        <v>0</v>
      </c>
      <c r="O17" s="106">
        <f t="shared" si="4"/>
        <v>0</v>
      </c>
      <c r="P17" s="108">
        <f t="shared" si="4"/>
        <v>0</v>
      </c>
      <c r="Q17" s="108">
        <f aca="true" t="shared" si="5" ref="Q17:AD34">VLOOKUP($E17,PartsList,Q$4,FALSE)</f>
        <v>0</v>
      </c>
      <c r="R17" s="108">
        <f t="shared" si="5"/>
        <v>0</v>
      </c>
      <c r="S17" s="108" t="str">
        <f t="shared" si="5"/>
        <v>SLAC</v>
      </c>
      <c r="T17" s="108">
        <f t="shared" si="5"/>
        <v>0</v>
      </c>
      <c r="U17" s="106">
        <f t="shared" si="5"/>
        <v>41333</v>
      </c>
      <c r="V17" s="106">
        <f t="shared" si="5"/>
        <v>6020</v>
      </c>
      <c r="W17" s="106">
        <f t="shared" si="5"/>
        <v>0</v>
      </c>
      <c r="X17" s="106">
        <f t="shared" si="5"/>
        <v>0</v>
      </c>
      <c r="Y17" s="108">
        <f t="shared" si="5"/>
        <v>0</v>
      </c>
      <c r="Z17" s="108">
        <f t="shared" si="5"/>
        <v>0</v>
      </c>
      <c r="AA17" s="106">
        <f t="shared" si="5"/>
        <v>0</v>
      </c>
      <c r="AB17" s="108">
        <f t="shared" si="5"/>
        <v>0</v>
      </c>
      <c r="AC17" s="106">
        <f t="shared" si="5"/>
        <v>0</v>
      </c>
      <c r="AD17" s="106">
        <f t="shared" si="5"/>
        <v>0</v>
      </c>
    </row>
    <row r="18" spans="1:30" ht="12.75">
      <c r="A18" s="4">
        <v>16</v>
      </c>
      <c r="B18" s="114">
        <v>4</v>
      </c>
      <c r="C18" s="115" t="s">
        <v>77</v>
      </c>
      <c r="D18" s="115">
        <v>9</v>
      </c>
      <c r="E18" s="124" t="s">
        <v>479</v>
      </c>
      <c r="F18" s="142"/>
      <c r="G18" s="116" t="str">
        <f t="shared" si="4"/>
        <v>EE</v>
      </c>
      <c r="H18" s="125" t="str">
        <f t="shared" si="4"/>
        <v>Resistor, 200 Ohm 1%, SOTA</v>
      </c>
      <c r="I18" s="114">
        <f t="shared" si="4"/>
        <v>0</v>
      </c>
      <c r="J18" s="106">
        <f t="shared" si="4"/>
        <v>0</v>
      </c>
      <c r="K18" s="108">
        <f t="shared" si="4"/>
        <v>0</v>
      </c>
      <c r="L18" s="160">
        <f t="shared" si="1"/>
        <v>0</v>
      </c>
      <c r="M18" s="160">
        <f t="shared" si="4"/>
        <v>0</v>
      </c>
      <c r="N18" s="107">
        <f t="shared" si="4"/>
        <v>0</v>
      </c>
      <c r="O18" s="106">
        <f t="shared" si="4"/>
        <v>0</v>
      </c>
      <c r="P18" s="108">
        <f t="shared" si="4"/>
        <v>0</v>
      </c>
      <c r="Q18" s="108">
        <f t="shared" si="5"/>
        <v>0</v>
      </c>
      <c r="R18" s="108">
        <f t="shared" si="5"/>
        <v>0</v>
      </c>
      <c r="S18" s="108" t="str">
        <f t="shared" si="5"/>
        <v>SLAC</v>
      </c>
      <c r="T18" s="108">
        <f t="shared" si="5"/>
        <v>0</v>
      </c>
      <c r="U18" s="106">
        <f t="shared" si="5"/>
        <v>0</v>
      </c>
      <c r="V18" s="106">
        <f t="shared" si="5"/>
        <v>0</v>
      </c>
      <c r="W18" s="106">
        <f t="shared" si="5"/>
        <v>0</v>
      </c>
      <c r="X18" s="106">
        <f t="shared" si="5"/>
        <v>0</v>
      </c>
      <c r="Y18" s="108">
        <f t="shared" si="5"/>
        <v>0</v>
      </c>
      <c r="Z18" s="108">
        <f t="shared" si="5"/>
        <v>0</v>
      </c>
      <c r="AA18" s="106">
        <f t="shared" si="5"/>
        <v>0</v>
      </c>
      <c r="AB18" s="108">
        <f t="shared" si="5"/>
        <v>0</v>
      </c>
      <c r="AC18" s="106">
        <f t="shared" si="5"/>
        <v>0</v>
      </c>
      <c r="AD18" s="106">
        <f t="shared" si="5"/>
        <v>0</v>
      </c>
    </row>
    <row r="19" spans="1:30" ht="12.75">
      <c r="A19" s="4">
        <v>17</v>
      </c>
      <c r="B19" s="114">
        <v>4</v>
      </c>
      <c r="C19" s="115" t="s">
        <v>77</v>
      </c>
      <c r="D19" s="115">
        <v>10</v>
      </c>
      <c r="E19" s="124" t="s">
        <v>14</v>
      </c>
      <c r="F19" s="142"/>
      <c r="G19" s="116" t="str">
        <f t="shared" si="4"/>
        <v>EE</v>
      </c>
      <c r="H19" s="125" t="str">
        <f t="shared" si="4"/>
        <v>Resistor, 39K-Ohm 5%, SOTA</v>
      </c>
      <c r="I19" s="114">
        <f t="shared" si="4"/>
        <v>0</v>
      </c>
      <c r="J19" s="106">
        <f t="shared" si="4"/>
        <v>0</v>
      </c>
      <c r="K19" s="108">
        <f t="shared" si="4"/>
        <v>0</v>
      </c>
      <c r="L19" s="160">
        <f t="shared" si="1"/>
        <v>0</v>
      </c>
      <c r="M19" s="160">
        <f t="shared" si="4"/>
        <v>0</v>
      </c>
      <c r="N19" s="107">
        <f t="shared" si="4"/>
        <v>0</v>
      </c>
      <c r="O19" s="106">
        <f t="shared" si="4"/>
        <v>0</v>
      </c>
      <c r="P19" s="108">
        <f t="shared" si="4"/>
        <v>0</v>
      </c>
      <c r="Q19" s="108">
        <f t="shared" si="5"/>
        <v>0</v>
      </c>
      <c r="R19" s="108">
        <f t="shared" si="5"/>
        <v>0</v>
      </c>
      <c r="S19" s="108" t="str">
        <f t="shared" si="5"/>
        <v>SLAC</v>
      </c>
      <c r="T19" s="108">
        <f t="shared" si="5"/>
        <v>0</v>
      </c>
      <c r="U19" s="106">
        <f t="shared" si="5"/>
        <v>41333</v>
      </c>
      <c r="V19" s="106">
        <f t="shared" si="5"/>
        <v>22000</v>
      </c>
      <c r="W19" s="106">
        <f t="shared" si="5"/>
        <v>0</v>
      </c>
      <c r="X19" s="106">
        <f t="shared" si="5"/>
        <v>0</v>
      </c>
      <c r="Y19" s="108">
        <f t="shared" si="5"/>
        <v>0</v>
      </c>
      <c r="Z19" s="108">
        <f t="shared" si="5"/>
        <v>0</v>
      </c>
      <c r="AA19" s="106">
        <f t="shared" si="5"/>
        <v>0</v>
      </c>
      <c r="AB19" s="108">
        <f t="shared" si="5"/>
        <v>0</v>
      </c>
      <c r="AC19" s="106">
        <f t="shared" si="5"/>
        <v>0</v>
      </c>
      <c r="AD19" s="106">
        <f t="shared" si="5"/>
        <v>0</v>
      </c>
    </row>
    <row r="20" spans="1:30" ht="12.75">
      <c r="A20" s="4">
        <v>18</v>
      </c>
      <c r="B20" s="114">
        <v>4</v>
      </c>
      <c r="C20" s="115" t="s">
        <v>77</v>
      </c>
      <c r="D20" s="115">
        <v>11</v>
      </c>
      <c r="E20" s="124" t="s">
        <v>233</v>
      </c>
      <c r="F20" s="142"/>
      <c r="G20" s="116" t="str">
        <f t="shared" si="4"/>
        <v>MT</v>
      </c>
      <c r="H20" s="125" t="str">
        <f t="shared" si="4"/>
        <v>Structural Adhesive</v>
      </c>
      <c r="I20" s="114">
        <f t="shared" si="4"/>
        <v>0</v>
      </c>
      <c r="J20" s="106" t="str">
        <f t="shared" si="4"/>
        <v>GSFC Approved</v>
      </c>
      <c r="K20" s="108">
        <f t="shared" si="4"/>
        <v>0</v>
      </c>
      <c r="L20" s="160" t="str">
        <f t="shared" si="4"/>
        <v>OK to Procure Mat'l</v>
      </c>
      <c r="M20" s="160">
        <f t="shared" si="4"/>
        <v>0</v>
      </c>
      <c r="N20" s="107">
        <f t="shared" si="4"/>
        <v>0</v>
      </c>
      <c r="O20" s="106">
        <f t="shared" si="4"/>
        <v>0</v>
      </c>
      <c r="P20" s="108">
        <f t="shared" si="4"/>
        <v>0</v>
      </c>
      <c r="Q20" s="108">
        <f t="shared" si="5"/>
        <v>0</v>
      </c>
      <c r="R20" s="108">
        <f t="shared" si="5"/>
        <v>0</v>
      </c>
      <c r="S20" s="108">
        <f t="shared" si="5"/>
        <v>0</v>
      </c>
      <c r="T20" s="108">
        <f t="shared" si="5"/>
        <v>38062</v>
      </c>
      <c r="U20" s="106">
        <f t="shared" si="5"/>
        <v>47130</v>
      </c>
      <c r="V20" s="106" t="str">
        <f t="shared" si="5"/>
        <v>25 ea. 50 ml</v>
      </c>
      <c r="W20" s="106" t="str">
        <f t="shared" si="5"/>
        <v>N/A</v>
      </c>
      <c r="X20" s="106" t="str">
        <f t="shared" si="5"/>
        <v>N/A</v>
      </c>
      <c r="Y20" s="108">
        <f t="shared" si="5"/>
        <v>37788</v>
      </c>
      <c r="Z20" s="108">
        <f t="shared" si="5"/>
        <v>0</v>
      </c>
      <c r="AA20" s="106">
        <f t="shared" si="5"/>
        <v>0</v>
      </c>
      <c r="AB20" s="108">
        <f t="shared" si="5"/>
        <v>0</v>
      </c>
      <c r="AC20" s="106">
        <f t="shared" si="5"/>
        <v>0</v>
      </c>
      <c r="AD20" s="106">
        <f t="shared" si="5"/>
        <v>0</v>
      </c>
    </row>
    <row r="21" spans="1:30" ht="12.75">
      <c r="A21" s="4">
        <v>19</v>
      </c>
      <c r="B21" s="114">
        <v>4</v>
      </c>
      <c r="C21" s="115" t="s">
        <v>77</v>
      </c>
      <c r="D21" s="115">
        <v>12</v>
      </c>
      <c r="E21" s="124" t="s">
        <v>502</v>
      </c>
      <c r="F21" s="142"/>
      <c r="G21" s="116" t="str">
        <f t="shared" si="4"/>
        <v>MT</v>
      </c>
      <c r="H21" s="125" t="str">
        <f t="shared" si="4"/>
        <v>SN63 PB37 Solder</v>
      </c>
      <c r="I21" s="114">
        <f t="shared" si="4"/>
        <v>0</v>
      </c>
      <c r="J21" s="106">
        <f t="shared" si="4"/>
        <v>0</v>
      </c>
      <c r="K21" s="108">
        <f t="shared" si="4"/>
        <v>0</v>
      </c>
      <c r="L21" s="160">
        <f t="shared" si="4"/>
        <v>0</v>
      </c>
      <c r="M21" s="160">
        <f t="shared" si="4"/>
        <v>0</v>
      </c>
      <c r="N21" s="107">
        <f t="shared" si="4"/>
        <v>0</v>
      </c>
      <c r="O21" s="106">
        <f t="shared" si="4"/>
        <v>0</v>
      </c>
      <c r="P21" s="108">
        <f t="shared" si="4"/>
        <v>0</v>
      </c>
      <c r="Q21" s="108">
        <f t="shared" si="5"/>
        <v>0</v>
      </c>
      <c r="R21" s="108">
        <f t="shared" si="5"/>
        <v>0</v>
      </c>
      <c r="S21" s="108">
        <f t="shared" si="5"/>
        <v>0</v>
      </c>
      <c r="T21" s="108">
        <f t="shared" si="5"/>
        <v>0</v>
      </c>
      <c r="U21" s="106">
        <f t="shared" si="5"/>
        <v>0</v>
      </c>
      <c r="V21" s="106">
        <f t="shared" si="5"/>
        <v>0</v>
      </c>
      <c r="W21" s="106">
        <f t="shared" si="5"/>
        <v>0</v>
      </c>
      <c r="X21" s="106">
        <f t="shared" si="5"/>
        <v>0</v>
      </c>
      <c r="Y21" s="108">
        <f t="shared" si="5"/>
        <v>0</v>
      </c>
      <c r="Z21" s="108">
        <f t="shared" si="5"/>
        <v>0</v>
      </c>
      <c r="AA21" s="106">
        <f t="shared" si="5"/>
        <v>0</v>
      </c>
      <c r="AB21" s="108">
        <f t="shared" si="5"/>
        <v>0</v>
      </c>
      <c r="AC21" s="106">
        <f t="shared" si="5"/>
        <v>0</v>
      </c>
      <c r="AD21" s="106">
        <f t="shared" si="5"/>
        <v>0</v>
      </c>
    </row>
    <row r="22" spans="1:30" ht="12.75">
      <c r="A22" s="4">
        <v>20</v>
      </c>
      <c r="B22" s="102">
        <v>2</v>
      </c>
      <c r="C22" s="100" t="s">
        <v>28</v>
      </c>
      <c r="D22" s="102"/>
      <c r="E22" s="131" t="s">
        <v>94</v>
      </c>
      <c r="F22" s="140" t="str">
        <f aca="true" t="shared" si="6" ref="F22:F93">HYPERLINK("http://www-glast.slac.stanford.edu/documents/cyberdoc.asp?lat_search="&amp;RIGHT(E22,5)&amp;"&amp;frames=y","Dwg")</f>
        <v>Dwg</v>
      </c>
      <c r="G22" s="101" t="str">
        <f t="shared" si="4"/>
        <v>SA</v>
      </c>
      <c r="H22" s="100" t="str">
        <f t="shared" si="4"/>
        <v>C-1 Bent Assembly</v>
      </c>
      <c r="I22" s="102">
        <f t="shared" si="4"/>
        <v>1</v>
      </c>
      <c r="J22" s="106" t="str">
        <f t="shared" si="4"/>
        <v>Signed-Off</v>
      </c>
      <c r="K22" s="108">
        <f t="shared" si="4"/>
        <v>38134</v>
      </c>
      <c r="L22" s="160" t="str">
        <f t="shared" si="4"/>
        <v>Auth for Flight Prod</v>
      </c>
      <c r="M22" s="160">
        <f t="shared" si="4"/>
        <v>38138</v>
      </c>
      <c r="N22" s="107" t="str">
        <f t="shared" si="4"/>
        <v>Flex Cable Mech and Elec drawings released</v>
      </c>
      <c r="O22" s="106" t="str">
        <f t="shared" si="4"/>
        <v>Yes</v>
      </c>
      <c r="P22" s="108">
        <f t="shared" si="4"/>
        <v>0</v>
      </c>
      <c r="Q22" s="108">
        <f t="shared" si="5"/>
        <v>0</v>
      </c>
      <c r="R22" s="108">
        <f t="shared" si="5"/>
        <v>0</v>
      </c>
      <c r="S22" s="108" t="str">
        <f t="shared" si="5"/>
        <v>SLAC</v>
      </c>
      <c r="T22" s="108">
        <f t="shared" si="5"/>
        <v>0</v>
      </c>
      <c r="U22" s="106">
        <f t="shared" si="5"/>
        <v>0</v>
      </c>
      <c r="V22" s="106">
        <f t="shared" si="5"/>
        <v>0</v>
      </c>
      <c r="W22" s="106">
        <f t="shared" si="5"/>
        <v>0</v>
      </c>
      <c r="X22" s="106">
        <f t="shared" si="5"/>
        <v>0</v>
      </c>
      <c r="Y22" s="108">
        <f t="shared" si="5"/>
        <v>0</v>
      </c>
      <c r="Z22" s="108">
        <f t="shared" si="5"/>
        <v>0</v>
      </c>
      <c r="AA22" s="106">
        <f t="shared" si="5"/>
        <v>0</v>
      </c>
      <c r="AB22" s="108">
        <f t="shared" si="5"/>
        <v>0</v>
      </c>
      <c r="AC22" s="106">
        <f t="shared" si="5"/>
        <v>0</v>
      </c>
      <c r="AD22" s="106">
        <f t="shared" si="5"/>
        <v>0</v>
      </c>
    </row>
    <row r="23" spans="1:30" ht="12.75">
      <c r="A23" s="4">
        <v>21</v>
      </c>
      <c r="B23" s="111">
        <v>3</v>
      </c>
      <c r="C23" s="112" t="s">
        <v>94</v>
      </c>
      <c r="D23" s="112"/>
      <c r="E23" s="123" t="s">
        <v>79</v>
      </c>
      <c r="F23" s="141" t="str">
        <f t="shared" si="6"/>
        <v>Dwg</v>
      </c>
      <c r="G23" s="113" t="str">
        <f t="shared" si="4"/>
        <v>SA</v>
      </c>
      <c r="H23" s="123" t="str">
        <f t="shared" si="4"/>
        <v>C-1 Flat Assembly</v>
      </c>
      <c r="I23" s="111">
        <f t="shared" si="4"/>
        <v>2</v>
      </c>
      <c r="J23" s="106" t="str">
        <f t="shared" si="4"/>
        <v>Signed-Off</v>
      </c>
      <c r="K23" s="108">
        <f t="shared" si="4"/>
        <v>38134</v>
      </c>
      <c r="L23" s="160" t="str">
        <f t="shared" si="4"/>
        <v>Auth for Flight Prod</v>
      </c>
      <c r="M23" s="160">
        <f t="shared" si="4"/>
        <v>38138</v>
      </c>
      <c r="N23" s="107" t="str">
        <f t="shared" si="4"/>
        <v>Flex Cable Mech and Elec drawings released</v>
      </c>
      <c r="O23" s="106" t="str">
        <f t="shared" si="4"/>
        <v>Yes</v>
      </c>
      <c r="P23" s="108">
        <f t="shared" si="4"/>
        <v>0</v>
      </c>
      <c r="Q23" s="108">
        <f t="shared" si="5"/>
        <v>0</v>
      </c>
      <c r="R23" s="108">
        <f t="shared" si="5"/>
        <v>0</v>
      </c>
      <c r="S23" s="108" t="str">
        <f t="shared" si="5"/>
        <v>SLAC</v>
      </c>
      <c r="T23" s="108">
        <f t="shared" si="5"/>
        <v>0</v>
      </c>
      <c r="U23" s="106">
        <f t="shared" si="5"/>
        <v>0</v>
      </c>
      <c r="V23" s="106">
        <f t="shared" si="5"/>
        <v>0</v>
      </c>
      <c r="W23" s="106">
        <f t="shared" si="5"/>
        <v>0</v>
      </c>
      <c r="X23" s="106">
        <f t="shared" si="5"/>
        <v>0</v>
      </c>
      <c r="Y23" s="108">
        <f t="shared" si="5"/>
        <v>0</v>
      </c>
      <c r="Z23" s="108">
        <f t="shared" si="5"/>
        <v>0</v>
      </c>
      <c r="AA23" s="106">
        <f t="shared" si="5"/>
        <v>0</v>
      </c>
      <c r="AB23" s="108">
        <f t="shared" si="5"/>
        <v>0</v>
      </c>
      <c r="AC23" s="106">
        <f t="shared" si="5"/>
        <v>0</v>
      </c>
      <c r="AD23" s="106">
        <f t="shared" si="5"/>
        <v>0</v>
      </c>
    </row>
    <row r="24" spans="1:30" ht="12.75">
      <c r="A24" s="4">
        <v>22</v>
      </c>
      <c r="B24" s="114">
        <v>4</v>
      </c>
      <c r="C24" s="115" t="s">
        <v>79</v>
      </c>
      <c r="D24" s="115">
        <v>1</v>
      </c>
      <c r="E24" s="124" t="s">
        <v>80</v>
      </c>
      <c r="F24" s="142" t="str">
        <f t="shared" si="6"/>
        <v>Dwg</v>
      </c>
      <c r="G24" s="116" t="str">
        <f t="shared" si="4"/>
        <v>PF</v>
      </c>
      <c r="H24" s="125" t="str">
        <f t="shared" si="4"/>
        <v>C-1 PWB Master Layout</v>
      </c>
      <c r="I24" s="114">
        <f t="shared" si="4"/>
        <v>6</v>
      </c>
      <c r="J24" s="106" t="str">
        <f t="shared" si="4"/>
        <v>Signed-Off</v>
      </c>
      <c r="K24" s="108">
        <f t="shared" si="4"/>
        <v>38134</v>
      </c>
      <c r="L24" s="160" t="str">
        <f t="shared" si="4"/>
        <v>Auth for Flight Prod</v>
      </c>
      <c r="M24" s="160">
        <f t="shared" si="4"/>
        <v>38138</v>
      </c>
      <c r="N24" s="107" t="str">
        <f t="shared" si="4"/>
        <v>Flex Cable Mech and Elec drawings released</v>
      </c>
      <c r="O24" s="106" t="str">
        <f t="shared" si="4"/>
        <v>Yes</v>
      </c>
      <c r="P24" s="108">
        <f t="shared" si="4"/>
        <v>0</v>
      </c>
      <c r="Q24" s="108">
        <f t="shared" si="5"/>
        <v>0</v>
      </c>
      <c r="R24" s="108">
        <f t="shared" si="5"/>
        <v>0</v>
      </c>
      <c r="S24" s="108" t="str">
        <f t="shared" si="5"/>
        <v>SLAC</v>
      </c>
      <c r="T24" s="108">
        <f t="shared" si="5"/>
        <v>0</v>
      </c>
      <c r="U24" s="106">
        <f t="shared" si="5"/>
        <v>0</v>
      </c>
      <c r="V24" s="106">
        <f t="shared" si="5"/>
        <v>0</v>
      </c>
      <c r="W24" s="106">
        <f t="shared" si="5"/>
        <v>0</v>
      </c>
      <c r="X24" s="106">
        <f t="shared" si="5"/>
        <v>0</v>
      </c>
      <c r="Y24" s="108">
        <f t="shared" si="5"/>
        <v>0</v>
      </c>
      <c r="Z24" s="108">
        <f t="shared" si="5"/>
        <v>0</v>
      </c>
      <c r="AA24" s="106">
        <f t="shared" si="5"/>
        <v>0</v>
      </c>
      <c r="AB24" s="108">
        <f t="shared" si="5"/>
        <v>0</v>
      </c>
      <c r="AC24" s="106">
        <f t="shared" si="5"/>
        <v>0</v>
      </c>
      <c r="AD24" s="106">
        <f t="shared" si="5"/>
        <v>0</v>
      </c>
    </row>
    <row r="25" spans="1:30" ht="12" customHeight="1">
      <c r="A25" s="4">
        <v>23</v>
      </c>
      <c r="B25" s="114">
        <v>5</v>
      </c>
      <c r="C25" s="115" t="s">
        <v>80</v>
      </c>
      <c r="D25" s="121"/>
      <c r="E25" s="186" t="s">
        <v>539</v>
      </c>
      <c r="F25" s="145" t="str">
        <f t="shared" si="6"/>
        <v>Dwg</v>
      </c>
      <c r="G25" s="106" t="str">
        <f t="shared" si="4"/>
        <v>EE</v>
      </c>
      <c r="H25" s="184" t="str">
        <f t="shared" si="4"/>
        <v>C-1 Flex Cable Gerber File</v>
      </c>
      <c r="I25" s="106">
        <f t="shared" si="4"/>
        <v>2</v>
      </c>
      <c r="J25" s="106" t="str">
        <f t="shared" si="4"/>
        <v>Pending Sign-Off</v>
      </c>
      <c r="K25" s="108">
        <f t="shared" si="4"/>
        <v>0</v>
      </c>
      <c r="L25" s="160" t="str">
        <f t="shared" si="4"/>
        <v>Auth for Flight Prod</v>
      </c>
      <c r="M25" s="160">
        <f t="shared" si="4"/>
        <v>38160</v>
      </c>
      <c r="N25" s="107" t="str">
        <f t="shared" si="4"/>
        <v>Working to redlines; new rev in release cycle</v>
      </c>
      <c r="O25" s="106" t="str">
        <f t="shared" si="4"/>
        <v>Yes</v>
      </c>
      <c r="P25" s="106">
        <f t="shared" si="4"/>
        <v>0</v>
      </c>
      <c r="Q25" s="106">
        <f t="shared" si="5"/>
        <v>0</v>
      </c>
      <c r="R25" s="106">
        <f t="shared" si="5"/>
        <v>0</v>
      </c>
      <c r="S25" s="106">
        <f t="shared" si="5"/>
        <v>0</v>
      </c>
      <c r="T25" s="106">
        <f t="shared" si="5"/>
        <v>0</v>
      </c>
      <c r="U25" s="106">
        <f t="shared" si="5"/>
        <v>0</v>
      </c>
      <c r="V25" s="106">
        <f t="shared" si="5"/>
        <v>0</v>
      </c>
      <c r="W25" s="106">
        <f t="shared" si="5"/>
        <v>0</v>
      </c>
      <c r="X25" s="106">
        <f t="shared" si="5"/>
        <v>0</v>
      </c>
      <c r="Y25" s="106">
        <f t="shared" si="5"/>
        <v>0</v>
      </c>
      <c r="Z25" s="106">
        <f t="shared" si="5"/>
        <v>0</v>
      </c>
      <c r="AA25" s="106">
        <f t="shared" si="5"/>
        <v>0</v>
      </c>
      <c r="AB25" s="106">
        <f t="shared" si="5"/>
        <v>0</v>
      </c>
      <c r="AC25" s="106">
        <f t="shared" si="5"/>
        <v>0</v>
      </c>
      <c r="AD25" s="106">
        <f t="shared" si="5"/>
        <v>0</v>
      </c>
    </row>
    <row r="26" spans="1:30" ht="12" customHeight="1">
      <c r="A26" s="4">
        <v>24</v>
      </c>
      <c r="B26" s="114">
        <v>6</v>
      </c>
      <c r="C26" s="115" t="s">
        <v>421</v>
      </c>
      <c r="D26" s="121"/>
      <c r="E26" s="186" t="s">
        <v>325</v>
      </c>
      <c r="F26" s="145" t="str">
        <f t="shared" si="6"/>
        <v>Dwg</v>
      </c>
      <c r="G26" s="106" t="str">
        <f t="shared" si="4"/>
        <v>EE</v>
      </c>
      <c r="H26" s="184" t="str">
        <f t="shared" si="4"/>
        <v>Readout Flex Cable Schematic</v>
      </c>
      <c r="I26" s="106">
        <f t="shared" si="4"/>
        <v>5</v>
      </c>
      <c r="J26" s="106" t="str">
        <f t="shared" si="4"/>
        <v>Signed-Off</v>
      </c>
      <c r="K26" s="108">
        <f t="shared" si="4"/>
        <v>38134</v>
      </c>
      <c r="L26" s="160" t="str">
        <f t="shared" si="4"/>
        <v>Auth for Flight Prod</v>
      </c>
      <c r="M26" s="160">
        <f t="shared" si="4"/>
        <v>38138</v>
      </c>
      <c r="N26" s="107" t="str">
        <f t="shared" si="4"/>
        <v>Flex Cable Mech and Elec drawings released</v>
      </c>
      <c r="O26" s="106">
        <f t="shared" si="4"/>
        <v>0</v>
      </c>
      <c r="P26" s="106">
        <f t="shared" si="4"/>
        <v>0</v>
      </c>
      <c r="Q26" s="106">
        <f t="shared" si="5"/>
        <v>0</v>
      </c>
      <c r="R26" s="106">
        <f t="shared" si="5"/>
        <v>0</v>
      </c>
      <c r="S26" s="106" t="str">
        <f t="shared" si="5"/>
        <v>SLAC</v>
      </c>
      <c r="T26" s="106">
        <f t="shared" si="5"/>
        <v>0</v>
      </c>
      <c r="U26" s="106">
        <f t="shared" si="5"/>
        <v>0</v>
      </c>
      <c r="V26" s="106">
        <f t="shared" si="5"/>
        <v>0</v>
      </c>
      <c r="W26" s="106">
        <f t="shared" si="5"/>
        <v>0</v>
      </c>
      <c r="X26" s="106">
        <f t="shared" si="5"/>
        <v>0</v>
      </c>
      <c r="Y26" s="106">
        <f t="shared" si="5"/>
        <v>0</v>
      </c>
      <c r="Z26" s="106">
        <f t="shared" si="5"/>
        <v>0</v>
      </c>
      <c r="AA26" s="106">
        <f t="shared" si="5"/>
        <v>0</v>
      </c>
      <c r="AB26" s="106">
        <f t="shared" si="5"/>
        <v>0</v>
      </c>
      <c r="AC26" s="106">
        <f t="shared" si="5"/>
        <v>0</v>
      </c>
      <c r="AD26" s="106">
        <f t="shared" si="5"/>
        <v>0</v>
      </c>
    </row>
    <row r="27" spans="1:30" ht="12.75">
      <c r="A27" s="4">
        <v>25</v>
      </c>
      <c r="B27" s="114">
        <v>4</v>
      </c>
      <c r="C27" s="115" t="s">
        <v>79</v>
      </c>
      <c r="D27" s="115">
        <v>2</v>
      </c>
      <c r="E27" s="124" t="s">
        <v>101</v>
      </c>
      <c r="F27" s="142" t="str">
        <f t="shared" si="6"/>
        <v>Dwg</v>
      </c>
      <c r="G27" s="116" t="str">
        <f t="shared" si="4"/>
        <v>PF</v>
      </c>
      <c r="H27" s="125" t="str">
        <f t="shared" si="4"/>
        <v>Cable Stiffener </v>
      </c>
      <c r="I27" s="114">
        <f t="shared" si="4"/>
        <v>2</v>
      </c>
      <c r="J27" s="106" t="str">
        <f t="shared" si="4"/>
        <v>Signed-Off</v>
      </c>
      <c r="K27" s="108">
        <f t="shared" si="4"/>
        <v>38134</v>
      </c>
      <c r="L27" s="160" t="str">
        <f t="shared" si="4"/>
        <v>Auth for Flight Prod</v>
      </c>
      <c r="M27" s="160">
        <f t="shared" si="4"/>
        <v>38138</v>
      </c>
      <c r="N27" s="107" t="str">
        <f t="shared" si="4"/>
        <v>Flex Cable Mech and Elec drawings released</v>
      </c>
      <c r="O27" s="106" t="str">
        <f t="shared" si="4"/>
        <v>Yes</v>
      </c>
      <c r="P27" s="108">
        <f t="shared" si="4"/>
        <v>0</v>
      </c>
      <c r="Q27" s="108">
        <f t="shared" si="5"/>
        <v>0</v>
      </c>
      <c r="R27" s="108">
        <f t="shared" si="5"/>
        <v>0</v>
      </c>
      <c r="S27" s="108" t="str">
        <f t="shared" si="5"/>
        <v>SLAC</v>
      </c>
      <c r="T27" s="108">
        <f t="shared" si="5"/>
        <v>0</v>
      </c>
      <c r="U27" s="106">
        <f t="shared" si="5"/>
        <v>0</v>
      </c>
      <c r="V27" s="106">
        <f t="shared" si="5"/>
        <v>0</v>
      </c>
      <c r="W27" s="106">
        <f t="shared" si="5"/>
        <v>0</v>
      </c>
      <c r="X27" s="106">
        <f t="shared" si="5"/>
        <v>0</v>
      </c>
      <c r="Y27" s="108">
        <f t="shared" si="5"/>
        <v>0</v>
      </c>
      <c r="Z27" s="108">
        <f t="shared" si="5"/>
        <v>0</v>
      </c>
      <c r="AA27" s="106">
        <f t="shared" si="5"/>
        <v>0</v>
      </c>
      <c r="AB27" s="108">
        <f t="shared" si="5"/>
        <v>0</v>
      </c>
      <c r="AC27" s="106">
        <f t="shared" si="5"/>
        <v>0</v>
      </c>
      <c r="AD27" s="106">
        <f t="shared" si="5"/>
        <v>0</v>
      </c>
    </row>
    <row r="28" spans="1:30" ht="12.75" customHeight="1">
      <c r="A28" s="4">
        <v>26</v>
      </c>
      <c r="B28" s="114">
        <v>5</v>
      </c>
      <c r="C28" s="115" t="s">
        <v>101</v>
      </c>
      <c r="D28" s="121"/>
      <c r="E28" s="185" t="s">
        <v>410</v>
      </c>
      <c r="F28" s="145" t="str">
        <f t="shared" si="6"/>
        <v>Dwg</v>
      </c>
      <c r="G28" s="106" t="str">
        <f t="shared" si="4"/>
        <v>EE</v>
      </c>
      <c r="H28" s="184" t="str">
        <f t="shared" si="4"/>
        <v>Flex Cable Stiffener Gerber File</v>
      </c>
      <c r="I28" s="106">
        <f t="shared" si="4"/>
        <v>1</v>
      </c>
      <c r="J28" s="106" t="str">
        <f t="shared" si="4"/>
        <v>Obsolete</v>
      </c>
      <c r="K28" s="230">
        <f t="shared" si="4"/>
        <v>38134</v>
      </c>
      <c r="L28" s="160">
        <f t="shared" si="4"/>
        <v>0</v>
      </c>
      <c r="M28" s="160">
        <f t="shared" si="4"/>
        <v>38146</v>
      </c>
      <c r="N28" s="107" t="str">
        <f t="shared" si="4"/>
        <v>Not used</v>
      </c>
      <c r="O28" s="106">
        <f t="shared" si="4"/>
        <v>0</v>
      </c>
      <c r="P28" s="106">
        <f t="shared" si="4"/>
        <v>0</v>
      </c>
      <c r="Q28" s="106">
        <f t="shared" si="5"/>
        <v>0</v>
      </c>
      <c r="R28" s="106">
        <f t="shared" si="5"/>
        <v>0</v>
      </c>
      <c r="S28" s="106">
        <f t="shared" si="5"/>
        <v>0</v>
      </c>
      <c r="T28" s="106">
        <f t="shared" si="5"/>
        <v>0</v>
      </c>
      <c r="U28" s="106">
        <f t="shared" si="5"/>
        <v>0</v>
      </c>
      <c r="V28" s="106">
        <f t="shared" si="5"/>
        <v>0</v>
      </c>
      <c r="W28" s="106">
        <f t="shared" si="5"/>
        <v>0</v>
      </c>
      <c r="X28" s="106">
        <f t="shared" si="5"/>
        <v>0</v>
      </c>
      <c r="Y28" s="106">
        <f t="shared" si="5"/>
        <v>0</v>
      </c>
      <c r="Z28" s="106">
        <f t="shared" si="5"/>
        <v>0</v>
      </c>
      <c r="AA28" s="106">
        <f t="shared" si="5"/>
        <v>0</v>
      </c>
      <c r="AB28" s="106">
        <f t="shared" si="5"/>
        <v>0</v>
      </c>
      <c r="AC28" s="106">
        <f t="shared" si="5"/>
        <v>0</v>
      </c>
      <c r="AD28" s="106">
        <f t="shared" si="5"/>
        <v>0</v>
      </c>
    </row>
    <row r="29" spans="1:30" ht="12.75">
      <c r="A29" s="4">
        <v>27</v>
      </c>
      <c r="B29" s="114">
        <v>4</v>
      </c>
      <c r="C29" s="115" t="s">
        <v>79</v>
      </c>
      <c r="D29" s="115">
        <v>3</v>
      </c>
      <c r="E29" s="124" t="s">
        <v>491</v>
      </c>
      <c r="F29" s="142"/>
      <c r="G29" s="116" t="str">
        <f t="shared" si="4"/>
        <v>MT</v>
      </c>
      <c r="H29" s="125" t="str">
        <f t="shared" si="4"/>
        <v>Acrylic Adhesive, 0.001" Thk</v>
      </c>
      <c r="I29" s="114">
        <f t="shared" si="4"/>
        <v>0</v>
      </c>
      <c r="J29" s="106">
        <f t="shared" si="4"/>
        <v>0</v>
      </c>
      <c r="K29" s="108">
        <f t="shared" si="4"/>
        <v>0</v>
      </c>
      <c r="L29" s="160">
        <f t="shared" si="4"/>
        <v>0</v>
      </c>
      <c r="M29" s="160">
        <f t="shared" si="4"/>
        <v>0</v>
      </c>
      <c r="N29" s="107">
        <f t="shared" si="4"/>
        <v>0</v>
      </c>
      <c r="O29" s="106">
        <f t="shared" si="4"/>
        <v>0</v>
      </c>
      <c r="P29" s="108">
        <f t="shared" si="4"/>
        <v>0</v>
      </c>
      <c r="Q29" s="108">
        <f t="shared" si="5"/>
        <v>0</v>
      </c>
      <c r="R29" s="108">
        <f t="shared" si="5"/>
        <v>0</v>
      </c>
      <c r="S29" s="108">
        <f t="shared" si="5"/>
        <v>0</v>
      </c>
      <c r="T29" s="108">
        <f t="shared" si="5"/>
        <v>0</v>
      </c>
      <c r="U29" s="106">
        <f t="shared" si="5"/>
        <v>0</v>
      </c>
      <c r="V29" s="106">
        <f t="shared" si="5"/>
        <v>0</v>
      </c>
      <c r="W29" s="106">
        <f t="shared" si="5"/>
        <v>0</v>
      </c>
      <c r="X29" s="106">
        <f t="shared" si="5"/>
        <v>0</v>
      </c>
      <c r="Y29" s="108">
        <f t="shared" si="5"/>
        <v>0</v>
      </c>
      <c r="Z29" s="108">
        <f t="shared" si="5"/>
        <v>0</v>
      </c>
      <c r="AA29" s="106">
        <f t="shared" si="5"/>
        <v>0</v>
      </c>
      <c r="AB29" s="108">
        <f t="shared" si="5"/>
        <v>0</v>
      </c>
      <c r="AC29" s="106">
        <f t="shared" si="5"/>
        <v>0</v>
      </c>
      <c r="AD29" s="106">
        <f t="shared" si="5"/>
        <v>0</v>
      </c>
    </row>
    <row r="30" spans="1:30" ht="12.75">
      <c r="A30" s="4">
        <v>28</v>
      </c>
      <c r="B30" s="114">
        <v>4</v>
      </c>
      <c r="C30" s="115" t="s">
        <v>79</v>
      </c>
      <c r="D30" s="115">
        <v>4</v>
      </c>
      <c r="E30" s="124" t="s">
        <v>103</v>
      </c>
      <c r="F30" s="142" t="str">
        <f t="shared" si="6"/>
        <v>Dwg</v>
      </c>
      <c r="G30" s="116" t="str">
        <f t="shared" si="4"/>
        <v>PF</v>
      </c>
      <c r="H30" s="125" t="str">
        <f t="shared" si="4"/>
        <v>Connector Adhesive Preform</v>
      </c>
      <c r="I30" s="114">
        <f t="shared" si="4"/>
        <v>1</v>
      </c>
      <c r="J30" s="106" t="str">
        <f t="shared" si="4"/>
        <v>Signed-Off</v>
      </c>
      <c r="K30" s="108">
        <f t="shared" si="4"/>
        <v>38134</v>
      </c>
      <c r="L30" s="160" t="str">
        <f t="shared" si="4"/>
        <v>Auth for Flight Prod</v>
      </c>
      <c r="M30" s="160">
        <f t="shared" si="4"/>
        <v>38138</v>
      </c>
      <c r="N30" s="107" t="str">
        <f t="shared" si="4"/>
        <v>Flex Cable Mech and Elec drawings released</v>
      </c>
      <c r="O30" s="106" t="str">
        <f t="shared" si="4"/>
        <v>Yes</v>
      </c>
      <c r="P30" s="108">
        <f t="shared" si="4"/>
        <v>0</v>
      </c>
      <c r="Q30" s="108">
        <f t="shared" si="5"/>
        <v>0</v>
      </c>
      <c r="R30" s="108">
        <f t="shared" si="5"/>
        <v>0</v>
      </c>
      <c r="S30" s="108">
        <f t="shared" si="5"/>
        <v>0</v>
      </c>
      <c r="T30" s="108">
        <f t="shared" si="5"/>
        <v>0</v>
      </c>
      <c r="U30" s="106">
        <f t="shared" si="5"/>
        <v>0</v>
      </c>
      <c r="V30" s="106">
        <f t="shared" si="5"/>
        <v>0</v>
      </c>
      <c r="W30" s="106">
        <f t="shared" si="5"/>
        <v>0</v>
      </c>
      <c r="X30" s="106">
        <f t="shared" si="5"/>
        <v>0</v>
      </c>
      <c r="Y30" s="108">
        <f t="shared" si="5"/>
        <v>0</v>
      </c>
      <c r="Z30" s="108">
        <f t="shared" si="5"/>
        <v>0</v>
      </c>
      <c r="AA30" s="106">
        <f t="shared" si="5"/>
        <v>0</v>
      </c>
      <c r="AB30" s="108">
        <f t="shared" si="5"/>
        <v>0</v>
      </c>
      <c r="AC30" s="106">
        <f t="shared" si="5"/>
        <v>0</v>
      </c>
      <c r="AD30" s="106">
        <f t="shared" si="5"/>
        <v>0</v>
      </c>
    </row>
    <row r="31" spans="1:30" ht="12.75">
      <c r="A31" s="4">
        <v>29</v>
      </c>
      <c r="B31" s="114">
        <v>4</v>
      </c>
      <c r="C31" s="115" t="s">
        <v>79</v>
      </c>
      <c r="D31" s="115">
        <v>5</v>
      </c>
      <c r="E31" s="124" t="s">
        <v>478</v>
      </c>
      <c r="F31" s="142"/>
      <c r="G31" s="116" t="str">
        <f aca="true" t="shared" si="7" ref="G31:AD31">VLOOKUP($E31,PartsList,G$4,FALSE)</f>
        <v>EE</v>
      </c>
      <c r="H31" s="125" t="str">
        <f t="shared" si="7"/>
        <v>Nano-Connector Plug, 37-Pin</v>
      </c>
      <c r="I31" s="114">
        <f t="shared" si="7"/>
        <v>0</v>
      </c>
      <c r="J31" s="106">
        <f t="shared" si="7"/>
        <v>0</v>
      </c>
      <c r="K31" s="108">
        <f t="shared" si="7"/>
        <v>0</v>
      </c>
      <c r="L31" s="160">
        <f t="shared" si="4"/>
        <v>0</v>
      </c>
      <c r="M31" s="160">
        <f t="shared" si="7"/>
        <v>0</v>
      </c>
      <c r="N31" s="107">
        <f t="shared" si="7"/>
        <v>0</v>
      </c>
      <c r="O31" s="106">
        <f t="shared" si="7"/>
        <v>0</v>
      </c>
      <c r="P31" s="108">
        <f t="shared" si="7"/>
        <v>0</v>
      </c>
      <c r="Q31" s="108">
        <f t="shared" si="7"/>
        <v>0</v>
      </c>
      <c r="R31" s="108">
        <f t="shared" si="7"/>
        <v>0</v>
      </c>
      <c r="S31" s="108" t="str">
        <f t="shared" si="7"/>
        <v>SLAC</v>
      </c>
      <c r="T31" s="108">
        <f t="shared" si="7"/>
        <v>0</v>
      </c>
      <c r="U31" s="106">
        <f t="shared" si="7"/>
        <v>0</v>
      </c>
      <c r="V31" s="106">
        <f t="shared" si="7"/>
        <v>0</v>
      </c>
      <c r="W31" s="106">
        <f t="shared" si="7"/>
        <v>0</v>
      </c>
      <c r="X31" s="106">
        <f t="shared" si="7"/>
        <v>0</v>
      </c>
      <c r="Y31" s="108">
        <f t="shared" si="7"/>
        <v>0</v>
      </c>
      <c r="Z31" s="108">
        <f t="shared" si="7"/>
        <v>0</v>
      </c>
      <c r="AA31" s="106">
        <f t="shared" si="7"/>
        <v>0</v>
      </c>
      <c r="AB31" s="108">
        <f t="shared" si="7"/>
        <v>0</v>
      </c>
      <c r="AC31" s="106">
        <f t="shared" si="7"/>
        <v>0</v>
      </c>
      <c r="AD31" s="106">
        <f t="shared" si="7"/>
        <v>0</v>
      </c>
    </row>
    <row r="32" spans="1:30" ht="12.75">
      <c r="A32" s="4">
        <v>30</v>
      </c>
      <c r="B32" s="114">
        <v>4</v>
      </c>
      <c r="C32" s="115" t="s">
        <v>79</v>
      </c>
      <c r="D32" s="115">
        <v>6</v>
      </c>
      <c r="E32" s="124" t="s">
        <v>493</v>
      </c>
      <c r="F32" s="142"/>
      <c r="G32" s="116" t="str">
        <f t="shared" si="4"/>
        <v>EE</v>
      </c>
      <c r="H32" s="125" t="str">
        <f t="shared" si="4"/>
        <v>Micro-D Connector Plug, 51-Pin</v>
      </c>
      <c r="I32" s="114">
        <f t="shared" si="4"/>
        <v>0</v>
      </c>
      <c r="J32" s="106">
        <f t="shared" si="4"/>
        <v>0</v>
      </c>
      <c r="K32" s="108">
        <f t="shared" si="4"/>
        <v>0</v>
      </c>
      <c r="L32" s="160">
        <f t="shared" si="4"/>
        <v>0</v>
      </c>
      <c r="M32" s="160">
        <f t="shared" si="4"/>
        <v>0</v>
      </c>
      <c r="N32" s="107">
        <f t="shared" si="4"/>
        <v>0</v>
      </c>
      <c r="O32" s="106">
        <f t="shared" si="4"/>
        <v>0</v>
      </c>
      <c r="P32" s="108">
        <f t="shared" si="4"/>
        <v>0</v>
      </c>
      <c r="Q32" s="108">
        <f t="shared" si="5"/>
        <v>0</v>
      </c>
      <c r="R32" s="108">
        <f t="shared" si="5"/>
        <v>0</v>
      </c>
      <c r="S32" s="108" t="str">
        <f t="shared" si="5"/>
        <v>SLAC</v>
      </c>
      <c r="T32" s="108">
        <f t="shared" si="5"/>
        <v>0</v>
      </c>
      <c r="U32" s="106">
        <f t="shared" si="5"/>
        <v>0</v>
      </c>
      <c r="V32" s="106">
        <f t="shared" si="5"/>
        <v>0</v>
      </c>
      <c r="W32" s="106">
        <f t="shared" si="5"/>
        <v>0</v>
      </c>
      <c r="X32" s="106">
        <f t="shared" si="5"/>
        <v>0</v>
      </c>
      <c r="Y32" s="108">
        <f t="shared" si="5"/>
        <v>0</v>
      </c>
      <c r="Z32" s="108">
        <f t="shared" si="5"/>
        <v>0</v>
      </c>
      <c r="AA32" s="106">
        <f t="shared" si="5"/>
        <v>0</v>
      </c>
      <c r="AB32" s="108">
        <f t="shared" si="5"/>
        <v>0</v>
      </c>
      <c r="AC32" s="106">
        <f t="shared" si="5"/>
        <v>0</v>
      </c>
      <c r="AD32" s="106">
        <f t="shared" si="5"/>
        <v>0</v>
      </c>
    </row>
    <row r="33" spans="1:30" ht="12.75">
      <c r="A33" s="4">
        <v>31</v>
      </c>
      <c r="B33" s="114">
        <v>4</v>
      </c>
      <c r="C33" s="115" t="s">
        <v>79</v>
      </c>
      <c r="D33" s="115">
        <v>7</v>
      </c>
      <c r="E33" s="124" t="s">
        <v>496</v>
      </c>
      <c r="F33" s="142"/>
      <c r="G33" s="116" t="str">
        <f aca="true" t="shared" si="8" ref="G33:V33">VLOOKUP($E33,PartsList,G$4,FALSE)</f>
        <v>EE</v>
      </c>
      <c r="H33" s="125" t="str">
        <f t="shared" si="8"/>
        <v>Thermistor, 30K</v>
      </c>
      <c r="I33" s="114">
        <f t="shared" si="8"/>
        <v>0</v>
      </c>
      <c r="J33" s="106">
        <f t="shared" si="8"/>
        <v>0</v>
      </c>
      <c r="K33" s="108">
        <f t="shared" si="8"/>
        <v>0</v>
      </c>
      <c r="L33" s="160">
        <f t="shared" si="4"/>
        <v>0</v>
      </c>
      <c r="M33" s="160">
        <f t="shared" si="8"/>
        <v>0</v>
      </c>
      <c r="N33" s="107">
        <f t="shared" si="8"/>
        <v>0</v>
      </c>
      <c r="O33" s="106">
        <f t="shared" si="8"/>
        <v>0</v>
      </c>
      <c r="P33" s="108">
        <f t="shared" si="8"/>
        <v>0</v>
      </c>
      <c r="Q33" s="108">
        <f t="shared" si="8"/>
        <v>0</v>
      </c>
      <c r="R33" s="108">
        <f t="shared" si="8"/>
        <v>0</v>
      </c>
      <c r="S33" s="108" t="str">
        <f t="shared" si="8"/>
        <v>SLAC</v>
      </c>
      <c r="T33" s="108">
        <f t="shared" si="8"/>
        <v>0</v>
      </c>
      <c r="U33" s="106">
        <f t="shared" si="8"/>
        <v>0</v>
      </c>
      <c r="V33" s="106">
        <f t="shared" si="8"/>
        <v>0</v>
      </c>
      <c r="W33" s="106">
        <f aca="true" t="shared" si="9" ref="W33:AD38">VLOOKUP($E33,PartsList,W$4,FALSE)</f>
        <v>0</v>
      </c>
      <c r="X33" s="106">
        <f t="shared" si="9"/>
        <v>0</v>
      </c>
      <c r="Y33" s="108">
        <f t="shared" si="9"/>
        <v>0</v>
      </c>
      <c r="Z33" s="108">
        <f t="shared" si="9"/>
        <v>0</v>
      </c>
      <c r="AA33" s="106">
        <f t="shared" si="9"/>
        <v>0</v>
      </c>
      <c r="AB33" s="108">
        <f t="shared" si="9"/>
        <v>0</v>
      </c>
      <c r="AC33" s="106">
        <f t="shared" si="9"/>
        <v>0</v>
      </c>
      <c r="AD33" s="106">
        <f t="shared" si="9"/>
        <v>0</v>
      </c>
    </row>
    <row r="34" spans="1:30" ht="12.75">
      <c r="A34" s="4">
        <v>32</v>
      </c>
      <c r="B34" s="114">
        <v>4</v>
      </c>
      <c r="C34" s="115" t="s">
        <v>79</v>
      </c>
      <c r="D34" s="115">
        <v>8</v>
      </c>
      <c r="E34" s="124" t="s">
        <v>15</v>
      </c>
      <c r="F34" s="142"/>
      <c r="G34" s="116" t="str">
        <f t="shared" si="4"/>
        <v>EE</v>
      </c>
      <c r="H34" s="125" t="str">
        <f t="shared" si="4"/>
        <v>Resistor, 100 Ohm 1%, SOTA</v>
      </c>
      <c r="I34" s="114">
        <f t="shared" si="4"/>
        <v>0</v>
      </c>
      <c r="J34" s="106">
        <f t="shared" si="4"/>
        <v>0</v>
      </c>
      <c r="K34" s="108">
        <f t="shared" si="4"/>
        <v>0</v>
      </c>
      <c r="L34" s="160">
        <f t="shared" si="4"/>
        <v>0</v>
      </c>
      <c r="M34" s="160">
        <f t="shared" si="4"/>
        <v>0</v>
      </c>
      <c r="N34" s="107">
        <f t="shared" si="4"/>
        <v>0</v>
      </c>
      <c r="O34" s="106">
        <f t="shared" si="4"/>
        <v>0</v>
      </c>
      <c r="P34" s="108">
        <f t="shared" si="4"/>
        <v>0</v>
      </c>
      <c r="Q34" s="108">
        <f t="shared" si="5"/>
        <v>0</v>
      </c>
      <c r="R34" s="108">
        <f t="shared" si="5"/>
        <v>0</v>
      </c>
      <c r="S34" s="108" t="str">
        <f t="shared" si="5"/>
        <v>SLAC</v>
      </c>
      <c r="T34" s="108">
        <f>VLOOKUP($E34,PartsList,T$4,FALSE)</f>
        <v>0</v>
      </c>
      <c r="U34" s="106">
        <f>VLOOKUP($E34,PartsList,U$4,FALSE)</f>
        <v>41333</v>
      </c>
      <c r="V34" s="106">
        <f>VLOOKUP($E34,PartsList,V$4,FALSE)</f>
        <v>6020</v>
      </c>
      <c r="W34" s="106">
        <f t="shared" si="9"/>
        <v>0</v>
      </c>
      <c r="X34" s="106">
        <f t="shared" si="9"/>
        <v>0</v>
      </c>
      <c r="Y34" s="108">
        <f t="shared" si="9"/>
        <v>0</v>
      </c>
      <c r="Z34" s="108">
        <f t="shared" si="9"/>
        <v>0</v>
      </c>
      <c r="AA34" s="106">
        <f t="shared" si="9"/>
        <v>0</v>
      </c>
      <c r="AB34" s="108">
        <f t="shared" si="9"/>
        <v>0</v>
      </c>
      <c r="AC34" s="106">
        <f t="shared" si="9"/>
        <v>0</v>
      </c>
      <c r="AD34" s="106">
        <f t="shared" si="9"/>
        <v>0</v>
      </c>
    </row>
    <row r="35" spans="1:30" ht="12.75">
      <c r="A35" s="4">
        <v>33</v>
      </c>
      <c r="B35" s="114">
        <v>4</v>
      </c>
      <c r="C35" s="115" t="s">
        <v>79</v>
      </c>
      <c r="D35" s="115">
        <v>9</v>
      </c>
      <c r="E35" s="124" t="s">
        <v>479</v>
      </c>
      <c r="F35" s="142"/>
      <c r="G35" s="116" t="str">
        <f aca="true" t="shared" si="10" ref="G35:V38">VLOOKUP($E35,PartsList,G$4,FALSE)</f>
        <v>EE</v>
      </c>
      <c r="H35" s="125" t="str">
        <f t="shared" si="10"/>
        <v>Resistor, 200 Ohm 1%, SOTA</v>
      </c>
      <c r="I35" s="114">
        <f t="shared" si="10"/>
        <v>0</v>
      </c>
      <c r="J35" s="106">
        <f t="shared" si="10"/>
        <v>0</v>
      </c>
      <c r="K35" s="108">
        <f t="shared" si="10"/>
        <v>0</v>
      </c>
      <c r="L35" s="160">
        <f t="shared" si="10"/>
        <v>0</v>
      </c>
      <c r="M35" s="160">
        <f t="shared" si="10"/>
        <v>0</v>
      </c>
      <c r="N35" s="107">
        <f t="shared" si="10"/>
        <v>0</v>
      </c>
      <c r="O35" s="106">
        <f t="shared" si="10"/>
        <v>0</v>
      </c>
      <c r="P35" s="108">
        <f t="shared" si="10"/>
        <v>0</v>
      </c>
      <c r="Q35" s="108">
        <f t="shared" si="10"/>
        <v>0</v>
      </c>
      <c r="R35" s="108">
        <f t="shared" si="10"/>
        <v>0</v>
      </c>
      <c r="S35" s="108" t="str">
        <f t="shared" si="10"/>
        <v>SLAC</v>
      </c>
      <c r="T35" s="108">
        <f t="shared" si="10"/>
        <v>0</v>
      </c>
      <c r="U35" s="106">
        <f t="shared" si="10"/>
        <v>0</v>
      </c>
      <c r="V35" s="106">
        <f t="shared" si="10"/>
        <v>0</v>
      </c>
      <c r="W35" s="106">
        <f t="shared" si="9"/>
        <v>0</v>
      </c>
      <c r="X35" s="106">
        <f t="shared" si="9"/>
        <v>0</v>
      </c>
      <c r="Y35" s="108">
        <f t="shared" si="9"/>
        <v>0</v>
      </c>
      <c r="Z35" s="108">
        <f t="shared" si="9"/>
        <v>0</v>
      </c>
      <c r="AA35" s="106">
        <f t="shared" si="9"/>
        <v>0</v>
      </c>
      <c r="AB35" s="108">
        <f t="shared" si="9"/>
        <v>0</v>
      </c>
      <c r="AC35" s="106">
        <f t="shared" si="9"/>
        <v>0</v>
      </c>
      <c r="AD35" s="106">
        <f t="shared" si="9"/>
        <v>0</v>
      </c>
    </row>
    <row r="36" spans="1:30" ht="12.75">
      <c r="A36" s="4">
        <v>34</v>
      </c>
      <c r="B36" s="114">
        <v>4</v>
      </c>
      <c r="C36" s="115" t="s">
        <v>79</v>
      </c>
      <c r="D36" s="115">
        <v>10</v>
      </c>
      <c r="E36" s="124" t="s">
        <v>14</v>
      </c>
      <c r="F36" s="142"/>
      <c r="G36" s="116" t="str">
        <f t="shared" si="10"/>
        <v>EE</v>
      </c>
      <c r="H36" s="125" t="str">
        <f t="shared" si="10"/>
        <v>Resistor, 39K-Ohm 5%, SOTA</v>
      </c>
      <c r="I36" s="114">
        <f t="shared" si="10"/>
        <v>0</v>
      </c>
      <c r="J36" s="106">
        <f t="shared" si="10"/>
        <v>0</v>
      </c>
      <c r="K36" s="108">
        <f t="shared" si="10"/>
        <v>0</v>
      </c>
      <c r="L36" s="160">
        <f t="shared" si="10"/>
        <v>0</v>
      </c>
      <c r="M36" s="160">
        <f t="shared" si="10"/>
        <v>0</v>
      </c>
      <c r="N36" s="107">
        <f t="shared" si="10"/>
        <v>0</v>
      </c>
      <c r="O36" s="106">
        <f t="shared" si="10"/>
        <v>0</v>
      </c>
      <c r="P36" s="108">
        <f t="shared" si="10"/>
        <v>0</v>
      </c>
      <c r="Q36" s="108">
        <f t="shared" si="10"/>
        <v>0</v>
      </c>
      <c r="R36" s="108">
        <f t="shared" si="10"/>
        <v>0</v>
      </c>
      <c r="S36" s="108" t="str">
        <f t="shared" si="10"/>
        <v>SLAC</v>
      </c>
      <c r="T36" s="108">
        <f t="shared" si="10"/>
        <v>0</v>
      </c>
      <c r="U36" s="106">
        <f t="shared" si="10"/>
        <v>41333</v>
      </c>
      <c r="V36" s="106">
        <f t="shared" si="10"/>
        <v>22000</v>
      </c>
      <c r="W36" s="106">
        <f t="shared" si="9"/>
        <v>0</v>
      </c>
      <c r="X36" s="106">
        <f t="shared" si="9"/>
        <v>0</v>
      </c>
      <c r="Y36" s="108">
        <f t="shared" si="9"/>
        <v>0</v>
      </c>
      <c r="Z36" s="108">
        <f t="shared" si="9"/>
        <v>0</v>
      </c>
      <c r="AA36" s="106">
        <f t="shared" si="9"/>
        <v>0</v>
      </c>
      <c r="AB36" s="108">
        <f t="shared" si="9"/>
        <v>0</v>
      </c>
      <c r="AC36" s="106">
        <f t="shared" si="9"/>
        <v>0</v>
      </c>
      <c r="AD36" s="106">
        <f t="shared" si="9"/>
        <v>0</v>
      </c>
    </row>
    <row r="37" spans="1:30" ht="12.75">
      <c r="A37" s="4">
        <v>35</v>
      </c>
      <c r="B37" s="114">
        <v>4</v>
      </c>
      <c r="C37" s="115" t="s">
        <v>79</v>
      </c>
      <c r="D37" s="115">
        <v>11</v>
      </c>
      <c r="E37" s="124" t="s">
        <v>233</v>
      </c>
      <c r="F37" s="142"/>
      <c r="G37" s="116" t="str">
        <f t="shared" si="10"/>
        <v>MT</v>
      </c>
      <c r="H37" s="125" t="str">
        <f t="shared" si="10"/>
        <v>Structural Adhesive</v>
      </c>
      <c r="I37" s="114">
        <f t="shared" si="10"/>
        <v>0</v>
      </c>
      <c r="J37" s="106" t="str">
        <f t="shared" si="10"/>
        <v>GSFC Approved</v>
      </c>
      <c r="K37" s="108">
        <f t="shared" si="10"/>
        <v>0</v>
      </c>
      <c r="L37" s="160" t="str">
        <f t="shared" si="10"/>
        <v>OK to Procure Mat'l</v>
      </c>
      <c r="M37" s="160">
        <f t="shared" si="10"/>
        <v>0</v>
      </c>
      <c r="N37" s="107">
        <f t="shared" si="10"/>
        <v>0</v>
      </c>
      <c r="O37" s="106">
        <f t="shared" si="10"/>
        <v>0</v>
      </c>
      <c r="P37" s="108">
        <f t="shared" si="10"/>
        <v>0</v>
      </c>
      <c r="Q37" s="108">
        <f t="shared" si="10"/>
        <v>0</v>
      </c>
      <c r="R37" s="108">
        <f t="shared" si="10"/>
        <v>0</v>
      </c>
      <c r="S37" s="108">
        <f t="shared" si="10"/>
        <v>0</v>
      </c>
      <c r="T37" s="108">
        <f t="shared" si="10"/>
        <v>38062</v>
      </c>
      <c r="U37" s="106">
        <f t="shared" si="10"/>
        <v>47130</v>
      </c>
      <c r="V37" s="106" t="str">
        <f t="shared" si="10"/>
        <v>25 ea. 50 ml</v>
      </c>
      <c r="W37" s="106" t="str">
        <f t="shared" si="9"/>
        <v>N/A</v>
      </c>
      <c r="X37" s="106" t="str">
        <f t="shared" si="9"/>
        <v>N/A</v>
      </c>
      <c r="Y37" s="108">
        <f t="shared" si="9"/>
        <v>37788</v>
      </c>
      <c r="Z37" s="108">
        <f t="shared" si="9"/>
        <v>0</v>
      </c>
      <c r="AA37" s="106">
        <f t="shared" si="9"/>
        <v>0</v>
      </c>
      <c r="AB37" s="108">
        <f t="shared" si="9"/>
        <v>0</v>
      </c>
      <c r="AC37" s="106">
        <f t="shared" si="9"/>
        <v>0</v>
      </c>
      <c r="AD37" s="106">
        <f t="shared" si="9"/>
        <v>0</v>
      </c>
    </row>
    <row r="38" spans="1:30" ht="12.75">
      <c r="A38" s="4">
        <v>36</v>
      </c>
      <c r="B38" s="114">
        <v>4</v>
      </c>
      <c r="C38" s="115" t="s">
        <v>79</v>
      </c>
      <c r="D38" s="115">
        <v>12</v>
      </c>
      <c r="E38" s="124" t="s">
        <v>502</v>
      </c>
      <c r="F38" s="142"/>
      <c r="G38" s="116" t="str">
        <f t="shared" si="10"/>
        <v>MT</v>
      </c>
      <c r="H38" s="125" t="str">
        <f t="shared" si="10"/>
        <v>SN63 PB37 Solder</v>
      </c>
      <c r="I38" s="114">
        <f t="shared" si="10"/>
        <v>0</v>
      </c>
      <c r="J38" s="106">
        <f t="shared" si="10"/>
        <v>0</v>
      </c>
      <c r="K38" s="108">
        <f t="shared" si="10"/>
        <v>0</v>
      </c>
      <c r="L38" s="160">
        <f t="shared" si="10"/>
        <v>0</v>
      </c>
      <c r="M38" s="160">
        <f t="shared" si="10"/>
        <v>0</v>
      </c>
      <c r="N38" s="107">
        <f t="shared" si="10"/>
        <v>0</v>
      </c>
      <c r="O38" s="106">
        <f t="shared" si="10"/>
        <v>0</v>
      </c>
      <c r="P38" s="108">
        <f t="shared" si="10"/>
        <v>0</v>
      </c>
      <c r="Q38" s="108">
        <f t="shared" si="10"/>
        <v>0</v>
      </c>
      <c r="R38" s="108">
        <f t="shared" si="10"/>
        <v>0</v>
      </c>
      <c r="S38" s="108">
        <f t="shared" si="10"/>
        <v>0</v>
      </c>
      <c r="T38" s="108">
        <f t="shared" si="10"/>
        <v>0</v>
      </c>
      <c r="U38" s="106">
        <f t="shared" si="10"/>
        <v>0</v>
      </c>
      <c r="V38" s="106">
        <f t="shared" si="10"/>
        <v>0</v>
      </c>
      <c r="W38" s="106">
        <f t="shared" si="9"/>
        <v>0</v>
      </c>
      <c r="X38" s="106">
        <f t="shared" si="9"/>
        <v>0</v>
      </c>
      <c r="Y38" s="108">
        <f t="shared" si="9"/>
        <v>0</v>
      </c>
      <c r="Z38" s="108">
        <f t="shared" si="9"/>
        <v>0</v>
      </c>
      <c r="AA38" s="106">
        <f t="shared" si="9"/>
        <v>0</v>
      </c>
      <c r="AB38" s="108">
        <f t="shared" si="9"/>
        <v>0</v>
      </c>
      <c r="AC38" s="106">
        <f t="shared" si="9"/>
        <v>0</v>
      </c>
      <c r="AD38" s="106">
        <f t="shared" si="9"/>
        <v>0</v>
      </c>
    </row>
    <row r="39" spans="1:30" ht="12.75">
      <c r="A39" s="4">
        <v>37</v>
      </c>
      <c r="B39" s="102">
        <v>2</v>
      </c>
      <c r="C39" s="100" t="s">
        <v>28</v>
      </c>
      <c r="D39" s="102"/>
      <c r="E39" s="131" t="s">
        <v>95</v>
      </c>
      <c r="F39" s="140" t="str">
        <f t="shared" si="6"/>
        <v>Dwg</v>
      </c>
      <c r="G39" s="101" t="str">
        <f aca="true" t="shared" si="11" ref="G39:V56">VLOOKUP($E39,PartsList,G$4,FALSE)</f>
        <v>SA</v>
      </c>
      <c r="H39" s="100" t="str">
        <f t="shared" si="11"/>
        <v>C-2 Bent Assembly</v>
      </c>
      <c r="I39" s="102">
        <f t="shared" si="11"/>
        <v>1</v>
      </c>
      <c r="J39" s="106" t="str">
        <f t="shared" si="11"/>
        <v>Signed-Off</v>
      </c>
      <c r="K39" s="108">
        <f t="shared" si="11"/>
        <v>38134</v>
      </c>
      <c r="L39" s="160" t="str">
        <f t="shared" si="11"/>
        <v>Auth for Flight Prod</v>
      </c>
      <c r="M39" s="160">
        <f t="shared" si="11"/>
        <v>38138</v>
      </c>
      <c r="N39" s="107" t="str">
        <f t="shared" si="11"/>
        <v>Flex Cable Mech and Elec drawings released</v>
      </c>
      <c r="O39" s="106" t="str">
        <f t="shared" si="11"/>
        <v>Yes</v>
      </c>
      <c r="P39" s="108">
        <f t="shared" si="11"/>
        <v>0</v>
      </c>
      <c r="Q39" s="108">
        <f aca="true" t="shared" si="12" ref="Q39:AD56">VLOOKUP($E39,PartsList,Q$4,FALSE)</f>
        <v>0</v>
      </c>
      <c r="R39" s="108">
        <f t="shared" si="12"/>
        <v>0</v>
      </c>
      <c r="S39" s="108" t="str">
        <f t="shared" si="12"/>
        <v>SLAC</v>
      </c>
      <c r="T39" s="108">
        <f t="shared" si="12"/>
        <v>0</v>
      </c>
      <c r="U39" s="106">
        <f t="shared" si="12"/>
        <v>0</v>
      </c>
      <c r="V39" s="106">
        <f t="shared" si="12"/>
        <v>0</v>
      </c>
      <c r="W39" s="106">
        <f t="shared" si="12"/>
        <v>0</v>
      </c>
      <c r="X39" s="106">
        <f t="shared" si="12"/>
        <v>0</v>
      </c>
      <c r="Y39" s="108">
        <f t="shared" si="12"/>
        <v>0</v>
      </c>
      <c r="Z39" s="108">
        <f t="shared" si="12"/>
        <v>0</v>
      </c>
      <c r="AA39" s="106">
        <f t="shared" si="12"/>
        <v>0</v>
      </c>
      <c r="AB39" s="108">
        <f t="shared" si="12"/>
        <v>0</v>
      </c>
      <c r="AC39" s="106">
        <f t="shared" si="12"/>
        <v>0</v>
      </c>
      <c r="AD39" s="106">
        <f t="shared" si="12"/>
        <v>0</v>
      </c>
    </row>
    <row r="40" spans="1:30" ht="12.75">
      <c r="A40" s="4">
        <v>38</v>
      </c>
      <c r="B40" s="111">
        <v>3</v>
      </c>
      <c r="C40" s="112" t="s">
        <v>95</v>
      </c>
      <c r="D40" s="112"/>
      <c r="E40" s="123" t="s">
        <v>81</v>
      </c>
      <c r="F40" s="141" t="str">
        <f t="shared" si="6"/>
        <v>Dwg</v>
      </c>
      <c r="G40" s="113" t="str">
        <f t="shared" si="11"/>
        <v>SA</v>
      </c>
      <c r="H40" s="123" t="str">
        <f t="shared" si="11"/>
        <v>C-2 Flat Assembly</v>
      </c>
      <c r="I40" s="111">
        <f t="shared" si="11"/>
        <v>1</v>
      </c>
      <c r="J40" s="106" t="str">
        <f t="shared" si="11"/>
        <v>Signed-Off</v>
      </c>
      <c r="K40" s="108">
        <f t="shared" si="11"/>
        <v>38134</v>
      </c>
      <c r="L40" s="160" t="str">
        <f t="shared" si="11"/>
        <v>Auth for Flight Prod</v>
      </c>
      <c r="M40" s="160">
        <f t="shared" si="11"/>
        <v>38138</v>
      </c>
      <c r="N40" s="107" t="str">
        <f t="shared" si="11"/>
        <v>Flex Cable Mech and Elec drawings released</v>
      </c>
      <c r="O40" s="106" t="str">
        <f t="shared" si="11"/>
        <v>Yes</v>
      </c>
      <c r="P40" s="108">
        <f t="shared" si="11"/>
        <v>0</v>
      </c>
      <c r="Q40" s="108">
        <f t="shared" si="12"/>
        <v>0</v>
      </c>
      <c r="R40" s="108">
        <f t="shared" si="12"/>
        <v>0</v>
      </c>
      <c r="S40" s="108" t="str">
        <f t="shared" si="12"/>
        <v>SLAC</v>
      </c>
      <c r="T40" s="108">
        <f t="shared" si="12"/>
        <v>0</v>
      </c>
      <c r="U40" s="106">
        <f t="shared" si="12"/>
        <v>0</v>
      </c>
      <c r="V40" s="106">
        <f t="shared" si="12"/>
        <v>0</v>
      </c>
      <c r="W40" s="106">
        <f t="shared" si="12"/>
        <v>0</v>
      </c>
      <c r="X40" s="106">
        <f t="shared" si="12"/>
        <v>0</v>
      </c>
      <c r="Y40" s="108">
        <f t="shared" si="12"/>
        <v>0</v>
      </c>
      <c r="Z40" s="108">
        <f t="shared" si="12"/>
        <v>0</v>
      </c>
      <c r="AA40" s="106">
        <f t="shared" si="12"/>
        <v>0</v>
      </c>
      <c r="AB40" s="108">
        <f t="shared" si="12"/>
        <v>0</v>
      </c>
      <c r="AC40" s="106">
        <f t="shared" si="12"/>
        <v>0</v>
      </c>
      <c r="AD40" s="106">
        <f t="shared" si="12"/>
        <v>0</v>
      </c>
    </row>
    <row r="41" spans="1:30" ht="12.75">
      <c r="A41" s="4">
        <v>39</v>
      </c>
      <c r="B41" s="114">
        <v>4</v>
      </c>
      <c r="C41" s="115" t="s">
        <v>81</v>
      </c>
      <c r="D41" s="115">
        <v>1</v>
      </c>
      <c r="E41" s="124" t="s">
        <v>82</v>
      </c>
      <c r="F41" s="142" t="str">
        <f t="shared" si="6"/>
        <v>Dwg</v>
      </c>
      <c r="G41" s="116" t="str">
        <f t="shared" si="11"/>
        <v>PF</v>
      </c>
      <c r="H41" s="125" t="str">
        <f t="shared" si="11"/>
        <v>C-2 PWB Master Layout</v>
      </c>
      <c r="I41" s="114">
        <f t="shared" si="11"/>
        <v>6</v>
      </c>
      <c r="J41" s="106" t="str">
        <f t="shared" si="11"/>
        <v>Signed-Off</v>
      </c>
      <c r="K41" s="108">
        <f t="shared" si="11"/>
        <v>38134</v>
      </c>
      <c r="L41" s="160" t="str">
        <f t="shared" si="11"/>
        <v>Auth for Flight Prod</v>
      </c>
      <c r="M41" s="160">
        <f t="shared" si="11"/>
        <v>38138</v>
      </c>
      <c r="N41" s="107" t="str">
        <f t="shared" si="11"/>
        <v>Flex Cable Mech and Elec drawings released</v>
      </c>
      <c r="O41" s="106" t="str">
        <f t="shared" si="11"/>
        <v>Yes</v>
      </c>
      <c r="P41" s="108">
        <f t="shared" si="11"/>
        <v>0</v>
      </c>
      <c r="Q41" s="108">
        <f t="shared" si="12"/>
        <v>0</v>
      </c>
      <c r="R41" s="108">
        <f t="shared" si="12"/>
        <v>0</v>
      </c>
      <c r="S41" s="108" t="str">
        <f t="shared" si="12"/>
        <v>SLAC</v>
      </c>
      <c r="T41" s="108">
        <f t="shared" si="12"/>
        <v>0</v>
      </c>
      <c r="U41" s="106">
        <f t="shared" si="12"/>
        <v>0</v>
      </c>
      <c r="V41" s="106">
        <f t="shared" si="12"/>
        <v>0</v>
      </c>
      <c r="W41" s="106">
        <f t="shared" si="12"/>
        <v>0</v>
      </c>
      <c r="X41" s="106">
        <f t="shared" si="12"/>
        <v>0</v>
      </c>
      <c r="Y41" s="108">
        <f t="shared" si="12"/>
        <v>0</v>
      </c>
      <c r="Z41" s="108">
        <f t="shared" si="12"/>
        <v>0</v>
      </c>
      <c r="AA41" s="106">
        <f t="shared" si="12"/>
        <v>0</v>
      </c>
      <c r="AB41" s="108">
        <f t="shared" si="12"/>
        <v>0</v>
      </c>
      <c r="AC41" s="106">
        <f t="shared" si="12"/>
        <v>0</v>
      </c>
      <c r="AD41" s="106">
        <f t="shared" si="12"/>
        <v>0</v>
      </c>
    </row>
    <row r="42" spans="1:30" ht="12" customHeight="1">
      <c r="A42" s="4">
        <v>40</v>
      </c>
      <c r="B42" s="114">
        <v>5</v>
      </c>
      <c r="C42" s="115" t="s">
        <v>82</v>
      </c>
      <c r="D42" s="121"/>
      <c r="E42" s="186" t="s">
        <v>422</v>
      </c>
      <c r="F42" s="145" t="str">
        <f t="shared" si="6"/>
        <v>Dwg</v>
      </c>
      <c r="G42" s="106" t="str">
        <f t="shared" si="11"/>
        <v>EE</v>
      </c>
      <c r="H42" s="184" t="str">
        <f t="shared" si="11"/>
        <v>C-2 Flex Cable Gerber File</v>
      </c>
      <c r="I42" s="106">
        <f t="shared" si="11"/>
        <v>2</v>
      </c>
      <c r="J42" s="106" t="str">
        <f t="shared" si="11"/>
        <v>Pending Sign-Off</v>
      </c>
      <c r="K42" s="108">
        <f t="shared" si="11"/>
        <v>0</v>
      </c>
      <c r="L42" s="160" t="str">
        <f t="shared" si="11"/>
        <v>Auth for Flight Prod</v>
      </c>
      <c r="M42" s="160">
        <f t="shared" si="11"/>
        <v>38160</v>
      </c>
      <c r="N42" s="107" t="str">
        <f t="shared" si="11"/>
        <v>Working to redlines; new rev in release cycle</v>
      </c>
      <c r="O42" s="106" t="str">
        <f t="shared" si="11"/>
        <v>Yes</v>
      </c>
      <c r="P42" s="106">
        <f t="shared" si="11"/>
        <v>0</v>
      </c>
      <c r="Q42" s="106">
        <f t="shared" si="12"/>
        <v>0</v>
      </c>
      <c r="R42" s="106">
        <f t="shared" si="12"/>
        <v>0</v>
      </c>
      <c r="S42" s="106">
        <f t="shared" si="12"/>
        <v>0</v>
      </c>
      <c r="T42" s="106">
        <f t="shared" si="12"/>
        <v>0</v>
      </c>
      <c r="U42" s="106">
        <f t="shared" si="12"/>
        <v>0</v>
      </c>
      <c r="V42" s="106">
        <f t="shared" si="12"/>
        <v>0</v>
      </c>
      <c r="W42" s="106">
        <f t="shared" si="12"/>
        <v>0</v>
      </c>
      <c r="X42" s="106">
        <f t="shared" si="12"/>
        <v>0</v>
      </c>
      <c r="Y42" s="106">
        <f t="shared" si="12"/>
        <v>0</v>
      </c>
      <c r="Z42" s="106">
        <f t="shared" si="12"/>
        <v>0</v>
      </c>
      <c r="AA42" s="106">
        <f t="shared" si="12"/>
        <v>0</v>
      </c>
      <c r="AB42" s="106">
        <f t="shared" si="12"/>
        <v>0</v>
      </c>
      <c r="AC42" s="106">
        <f t="shared" si="12"/>
        <v>0</v>
      </c>
      <c r="AD42" s="106">
        <f t="shared" si="12"/>
        <v>0</v>
      </c>
    </row>
    <row r="43" spans="1:30" ht="12" customHeight="1">
      <c r="A43" s="4">
        <v>41</v>
      </c>
      <c r="B43" s="114">
        <v>6</v>
      </c>
      <c r="C43" s="115" t="s">
        <v>421</v>
      </c>
      <c r="D43" s="121"/>
      <c r="E43" s="186" t="s">
        <v>325</v>
      </c>
      <c r="F43" s="145" t="str">
        <f t="shared" si="6"/>
        <v>Dwg</v>
      </c>
      <c r="G43" s="106" t="str">
        <f t="shared" si="11"/>
        <v>EE</v>
      </c>
      <c r="H43" s="184" t="str">
        <f t="shared" si="11"/>
        <v>Readout Flex Cable Schematic</v>
      </c>
      <c r="I43" s="106">
        <f t="shared" si="11"/>
        <v>5</v>
      </c>
      <c r="J43" s="106" t="str">
        <f t="shared" si="11"/>
        <v>Signed-Off</v>
      </c>
      <c r="K43" s="108">
        <f t="shared" si="11"/>
        <v>38134</v>
      </c>
      <c r="L43" s="160" t="str">
        <f t="shared" si="11"/>
        <v>Auth for Flight Prod</v>
      </c>
      <c r="M43" s="160">
        <f t="shared" si="11"/>
        <v>38138</v>
      </c>
      <c r="N43" s="107" t="str">
        <f t="shared" si="11"/>
        <v>Flex Cable Mech and Elec drawings released</v>
      </c>
      <c r="O43" s="106">
        <f t="shared" si="11"/>
        <v>0</v>
      </c>
      <c r="P43" s="106">
        <f t="shared" si="11"/>
        <v>0</v>
      </c>
      <c r="Q43" s="106">
        <f t="shared" si="12"/>
        <v>0</v>
      </c>
      <c r="R43" s="106">
        <f t="shared" si="12"/>
        <v>0</v>
      </c>
      <c r="S43" s="106" t="str">
        <f t="shared" si="12"/>
        <v>SLAC</v>
      </c>
      <c r="T43" s="106">
        <f t="shared" si="12"/>
        <v>0</v>
      </c>
      <c r="U43" s="106">
        <f t="shared" si="12"/>
        <v>0</v>
      </c>
      <c r="V43" s="106">
        <f t="shared" si="12"/>
        <v>0</v>
      </c>
      <c r="W43" s="106">
        <f t="shared" si="12"/>
        <v>0</v>
      </c>
      <c r="X43" s="106">
        <f t="shared" si="12"/>
        <v>0</v>
      </c>
      <c r="Y43" s="106">
        <f t="shared" si="12"/>
        <v>0</v>
      </c>
      <c r="Z43" s="106">
        <f t="shared" si="12"/>
        <v>0</v>
      </c>
      <c r="AA43" s="106">
        <f t="shared" si="12"/>
        <v>0</v>
      </c>
      <c r="AB43" s="106">
        <f t="shared" si="12"/>
        <v>0</v>
      </c>
      <c r="AC43" s="106">
        <f t="shared" si="12"/>
        <v>0</v>
      </c>
      <c r="AD43" s="106">
        <f t="shared" si="12"/>
        <v>0</v>
      </c>
    </row>
    <row r="44" spans="1:30" ht="12.75">
      <c r="A44" s="4">
        <v>42</v>
      </c>
      <c r="B44" s="114">
        <v>4</v>
      </c>
      <c r="C44" s="115" t="s">
        <v>81</v>
      </c>
      <c r="D44" s="115">
        <v>2</v>
      </c>
      <c r="E44" s="124" t="s">
        <v>101</v>
      </c>
      <c r="F44" s="142" t="str">
        <f t="shared" si="6"/>
        <v>Dwg</v>
      </c>
      <c r="G44" s="116" t="str">
        <f t="shared" si="11"/>
        <v>PF</v>
      </c>
      <c r="H44" s="125" t="str">
        <f t="shared" si="11"/>
        <v>Cable Stiffener </v>
      </c>
      <c r="I44" s="114">
        <f t="shared" si="11"/>
        <v>2</v>
      </c>
      <c r="J44" s="106" t="str">
        <f t="shared" si="11"/>
        <v>Signed-Off</v>
      </c>
      <c r="K44" s="108">
        <f t="shared" si="11"/>
        <v>38134</v>
      </c>
      <c r="L44" s="160" t="str">
        <f t="shared" si="11"/>
        <v>Auth for Flight Prod</v>
      </c>
      <c r="M44" s="160">
        <f t="shared" si="11"/>
        <v>38138</v>
      </c>
      <c r="N44" s="107" t="str">
        <f t="shared" si="11"/>
        <v>Flex Cable Mech and Elec drawings released</v>
      </c>
      <c r="O44" s="106" t="str">
        <f t="shared" si="11"/>
        <v>Yes</v>
      </c>
      <c r="P44" s="108">
        <f t="shared" si="11"/>
        <v>0</v>
      </c>
      <c r="Q44" s="108">
        <f t="shared" si="12"/>
        <v>0</v>
      </c>
      <c r="R44" s="108">
        <f t="shared" si="12"/>
        <v>0</v>
      </c>
      <c r="S44" s="108" t="str">
        <f t="shared" si="12"/>
        <v>SLAC</v>
      </c>
      <c r="T44" s="108">
        <f t="shared" si="12"/>
        <v>0</v>
      </c>
      <c r="U44" s="106">
        <f t="shared" si="12"/>
        <v>0</v>
      </c>
      <c r="V44" s="106">
        <f t="shared" si="12"/>
        <v>0</v>
      </c>
      <c r="W44" s="106">
        <f t="shared" si="12"/>
        <v>0</v>
      </c>
      <c r="X44" s="106">
        <f t="shared" si="12"/>
        <v>0</v>
      </c>
      <c r="Y44" s="108">
        <f t="shared" si="12"/>
        <v>0</v>
      </c>
      <c r="Z44" s="108">
        <f t="shared" si="12"/>
        <v>0</v>
      </c>
      <c r="AA44" s="106">
        <f t="shared" si="12"/>
        <v>0</v>
      </c>
      <c r="AB44" s="108">
        <f t="shared" si="12"/>
        <v>0</v>
      </c>
      <c r="AC44" s="106">
        <f t="shared" si="12"/>
        <v>0</v>
      </c>
      <c r="AD44" s="106">
        <f t="shared" si="12"/>
        <v>0</v>
      </c>
    </row>
    <row r="45" spans="1:30" ht="12.75">
      <c r="A45" s="4">
        <v>44</v>
      </c>
      <c r="B45" s="114">
        <v>4</v>
      </c>
      <c r="C45" s="115" t="s">
        <v>81</v>
      </c>
      <c r="D45" s="115">
        <v>3</v>
      </c>
      <c r="E45" s="124" t="s">
        <v>491</v>
      </c>
      <c r="F45" s="142"/>
      <c r="G45" s="116" t="str">
        <f t="shared" si="11"/>
        <v>MT</v>
      </c>
      <c r="H45" s="125" t="str">
        <f t="shared" si="11"/>
        <v>Acrylic Adhesive, 0.001" Thk</v>
      </c>
      <c r="I45" s="114">
        <f t="shared" si="11"/>
        <v>0</v>
      </c>
      <c r="J45" s="106">
        <f t="shared" si="11"/>
        <v>0</v>
      </c>
      <c r="K45" s="108">
        <f t="shared" si="11"/>
        <v>0</v>
      </c>
      <c r="L45" s="160">
        <f t="shared" si="11"/>
        <v>0</v>
      </c>
      <c r="M45" s="160">
        <f t="shared" si="11"/>
        <v>0</v>
      </c>
      <c r="N45" s="107">
        <f t="shared" si="11"/>
        <v>0</v>
      </c>
      <c r="O45" s="106">
        <f t="shared" si="11"/>
        <v>0</v>
      </c>
      <c r="P45" s="108">
        <f t="shared" si="11"/>
        <v>0</v>
      </c>
      <c r="Q45" s="108">
        <f t="shared" si="12"/>
        <v>0</v>
      </c>
      <c r="R45" s="108">
        <f t="shared" si="12"/>
        <v>0</v>
      </c>
      <c r="S45" s="108">
        <f t="shared" si="12"/>
        <v>0</v>
      </c>
      <c r="T45" s="108">
        <f t="shared" si="12"/>
        <v>0</v>
      </c>
      <c r="U45" s="106">
        <f t="shared" si="12"/>
        <v>0</v>
      </c>
      <c r="V45" s="106">
        <f t="shared" si="12"/>
        <v>0</v>
      </c>
      <c r="W45" s="106">
        <f t="shared" si="12"/>
        <v>0</v>
      </c>
      <c r="X45" s="106">
        <f t="shared" si="12"/>
        <v>0</v>
      </c>
      <c r="Y45" s="108">
        <f t="shared" si="12"/>
        <v>0</v>
      </c>
      <c r="Z45" s="108">
        <f t="shared" si="12"/>
        <v>0</v>
      </c>
      <c r="AA45" s="106">
        <f t="shared" si="12"/>
        <v>0</v>
      </c>
      <c r="AB45" s="108">
        <f t="shared" si="12"/>
        <v>0</v>
      </c>
      <c r="AC45" s="106">
        <f t="shared" si="12"/>
        <v>0</v>
      </c>
      <c r="AD45" s="106">
        <f t="shared" si="12"/>
        <v>0</v>
      </c>
    </row>
    <row r="46" spans="1:30" ht="12.75">
      <c r="A46" s="4">
        <v>45</v>
      </c>
      <c r="B46" s="114">
        <v>4</v>
      </c>
      <c r="C46" s="115" t="s">
        <v>81</v>
      </c>
      <c r="D46" s="115">
        <v>4</v>
      </c>
      <c r="E46" s="124" t="s">
        <v>103</v>
      </c>
      <c r="F46" s="142" t="str">
        <f t="shared" si="6"/>
        <v>Dwg</v>
      </c>
      <c r="G46" s="116" t="str">
        <f t="shared" si="11"/>
        <v>PF</v>
      </c>
      <c r="H46" s="125" t="str">
        <f t="shared" si="11"/>
        <v>Connector Adhesive Preform</v>
      </c>
      <c r="I46" s="114">
        <f t="shared" si="11"/>
        <v>1</v>
      </c>
      <c r="J46" s="106" t="str">
        <f t="shared" si="11"/>
        <v>Signed-Off</v>
      </c>
      <c r="K46" s="108">
        <f t="shared" si="11"/>
        <v>38134</v>
      </c>
      <c r="L46" s="160" t="str">
        <f t="shared" si="11"/>
        <v>Auth for Flight Prod</v>
      </c>
      <c r="M46" s="160">
        <f t="shared" si="11"/>
        <v>38138</v>
      </c>
      <c r="N46" s="107" t="str">
        <f t="shared" si="11"/>
        <v>Flex Cable Mech and Elec drawings released</v>
      </c>
      <c r="O46" s="106" t="str">
        <f t="shared" si="11"/>
        <v>Yes</v>
      </c>
      <c r="P46" s="108">
        <f t="shared" si="11"/>
        <v>0</v>
      </c>
      <c r="Q46" s="108">
        <f t="shared" si="12"/>
        <v>0</v>
      </c>
      <c r="R46" s="108">
        <f t="shared" si="12"/>
        <v>0</v>
      </c>
      <c r="S46" s="108">
        <f t="shared" si="12"/>
        <v>0</v>
      </c>
      <c r="T46" s="108">
        <f t="shared" si="12"/>
        <v>0</v>
      </c>
      <c r="U46" s="106">
        <f t="shared" si="12"/>
        <v>0</v>
      </c>
      <c r="V46" s="106">
        <f t="shared" si="12"/>
        <v>0</v>
      </c>
      <c r="W46" s="106">
        <f t="shared" si="12"/>
        <v>0</v>
      </c>
      <c r="X46" s="106">
        <f t="shared" si="12"/>
        <v>0</v>
      </c>
      <c r="Y46" s="108">
        <f t="shared" si="12"/>
        <v>0</v>
      </c>
      <c r="Z46" s="108">
        <f t="shared" si="12"/>
        <v>0</v>
      </c>
      <c r="AA46" s="106">
        <f t="shared" si="12"/>
        <v>0</v>
      </c>
      <c r="AB46" s="108">
        <f t="shared" si="12"/>
        <v>0</v>
      </c>
      <c r="AC46" s="106">
        <f t="shared" si="12"/>
        <v>0</v>
      </c>
      <c r="AD46" s="106">
        <f t="shared" si="12"/>
        <v>0</v>
      </c>
    </row>
    <row r="47" spans="1:30" ht="12.75">
      <c r="A47" s="4">
        <v>46</v>
      </c>
      <c r="B47" s="114">
        <v>4</v>
      </c>
      <c r="C47" s="115" t="s">
        <v>81</v>
      </c>
      <c r="D47" s="115">
        <v>5</v>
      </c>
      <c r="E47" s="124" t="s">
        <v>478</v>
      </c>
      <c r="F47" s="142"/>
      <c r="G47" s="116" t="str">
        <f aca="true" t="shared" si="13" ref="G47:AD47">VLOOKUP($E47,PartsList,G$4,FALSE)</f>
        <v>EE</v>
      </c>
      <c r="H47" s="125" t="str">
        <f t="shared" si="13"/>
        <v>Nano-Connector Plug, 37-Pin</v>
      </c>
      <c r="I47" s="114">
        <f t="shared" si="13"/>
        <v>0</v>
      </c>
      <c r="J47" s="106">
        <f t="shared" si="13"/>
        <v>0</v>
      </c>
      <c r="K47" s="108">
        <f t="shared" si="13"/>
        <v>0</v>
      </c>
      <c r="L47" s="160">
        <f t="shared" si="11"/>
        <v>0</v>
      </c>
      <c r="M47" s="160">
        <f t="shared" si="13"/>
        <v>0</v>
      </c>
      <c r="N47" s="107">
        <f t="shared" si="13"/>
        <v>0</v>
      </c>
      <c r="O47" s="106">
        <f t="shared" si="13"/>
        <v>0</v>
      </c>
      <c r="P47" s="108">
        <f t="shared" si="13"/>
        <v>0</v>
      </c>
      <c r="Q47" s="108">
        <f t="shared" si="13"/>
        <v>0</v>
      </c>
      <c r="R47" s="108">
        <f t="shared" si="13"/>
        <v>0</v>
      </c>
      <c r="S47" s="108" t="str">
        <f t="shared" si="13"/>
        <v>SLAC</v>
      </c>
      <c r="T47" s="108">
        <f t="shared" si="13"/>
        <v>0</v>
      </c>
      <c r="U47" s="106">
        <f t="shared" si="13"/>
        <v>0</v>
      </c>
      <c r="V47" s="106">
        <f t="shared" si="13"/>
        <v>0</v>
      </c>
      <c r="W47" s="106">
        <f t="shared" si="13"/>
        <v>0</v>
      </c>
      <c r="X47" s="106">
        <f t="shared" si="13"/>
        <v>0</v>
      </c>
      <c r="Y47" s="108">
        <f t="shared" si="13"/>
        <v>0</v>
      </c>
      <c r="Z47" s="108">
        <f t="shared" si="13"/>
        <v>0</v>
      </c>
      <c r="AA47" s="106">
        <f t="shared" si="13"/>
        <v>0</v>
      </c>
      <c r="AB47" s="108">
        <f t="shared" si="13"/>
        <v>0</v>
      </c>
      <c r="AC47" s="106">
        <f t="shared" si="13"/>
        <v>0</v>
      </c>
      <c r="AD47" s="106">
        <f t="shared" si="13"/>
        <v>0</v>
      </c>
    </row>
    <row r="48" spans="1:30" ht="12.75">
      <c r="A48" s="4">
        <v>47</v>
      </c>
      <c r="B48" s="114">
        <v>4</v>
      </c>
      <c r="C48" s="115" t="s">
        <v>81</v>
      </c>
      <c r="D48" s="115">
        <v>6</v>
      </c>
      <c r="E48" s="124" t="s">
        <v>493</v>
      </c>
      <c r="F48" s="142"/>
      <c r="G48" s="116" t="str">
        <f t="shared" si="11"/>
        <v>EE</v>
      </c>
      <c r="H48" s="125" t="str">
        <f t="shared" si="11"/>
        <v>Micro-D Connector Plug, 51-Pin</v>
      </c>
      <c r="I48" s="114">
        <f t="shared" si="11"/>
        <v>0</v>
      </c>
      <c r="J48" s="106">
        <f t="shared" si="11"/>
        <v>0</v>
      </c>
      <c r="K48" s="108">
        <f t="shared" si="11"/>
        <v>0</v>
      </c>
      <c r="L48" s="160">
        <f t="shared" si="11"/>
        <v>0</v>
      </c>
      <c r="M48" s="160">
        <f t="shared" si="11"/>
        <v>0</v>
      </c>
      <c r="N48" s="107">
        <f t="shared" si="11"/>
        <v>0</v>
      </c>
      <c r="O48" s="106">
        <f t="shared" si="11"/>
        <v>0</v>
      </c>
      <c r="P48" s="108">
        <f t="shared" si="11"/>
        <v>0</v>
      </c>
      <c r="Q48" s="108">
        <f t="shared" si="12"/>
        <v>0</v>
      </c>
      <c r="R48" s="108">
        <f t="shared" si="12"/>
        <v>0</v>
      </c>
      <c r="S48" s="108" t="str">
        <f t="shared" si="12"/>
        <v>SLAC</v>
      </c>
      <c r="T48" s="108">
        <f t="shared" si="12"/>
        <v>0</v>
      </c>
      <c r="U48" s="106">
        <f t="shared" si="12"/>
        <v>0</v>
      </c>
      <c r="V48" s="106">
        <f t="shared" si="12"/>
        <v>0</v>
      </c>
      <c r="W48" s="106">
        <f t="shared" si="12"/>
        <v>0</v>
      </c>
      <c r="X48" s="106">
        <f t="shared" si="12"/>
        <v>0</v>
      </c>
      <c r="Y48" s="108">
        <f t="shared" si="12"/>
        <v>0</v>
      </c>
      <c r="Z48" s="108">
        <f t="shared" si="12"/>
        <v>0</v>
      </c>
      <c r="AA48" s="106">
        <f t="shared" si="12"/>
        <v>0</v>
      </c>
      <c r="AB48" s="108">
        <f t="shared" si="12"/>
        <v>0</v>
      </c>
      <c r="AC48" s="106">
        <f t="shared" si="12"/>
        <v>0</v>
      </c>
      <c r="AD48" s="106">
        <f t="shared" si="12"/>
        <v>0</v>
      </c>
    </row>
    <row r="49" spans="1:30" ht="12.75">
      <c r="A49" s="4">
        <v>48</v>
      </c>
      <c r="B49" s="114">
        <v>4</v>
      </c>
      <c r="C49" s="115" t="s">
        <v>81</v>
      </c>
      <c r="D49" s="115">
        <v>7</v>
      </c>
      <c r="E49" s="124" t="s">
        <v>496</v>
      </c>
      <c r="F49" s="142"/>
      <c r="G49" s="116" t="str">
        <f t="shared" si="11"/>
        <v>EE</v>
      </c>
      <c r="H49" s="125" t="str">
        <f t="shared" si="11"/>
        <v>Thermistor, 30K</v>
      </c>
      <c r="I49" s="114">
        <f t="shared" si="11"/>
        <v>0</v>
      </c>
      <c r="J49" s="106">
        <f t="shared" si="11"/>
        <v>0</v>
      </c>
      <c r="K49" s="108">
        <f t="shared" si="11"/>
        <v>0</v>
      </c>
      <c r="L49" s="160">
        <f t="shared" si="11"/>
        <v>0</v>
      </c>
      <c r="M49" s="160">
        <f t="shared" si="11"/>
        <v>0</v>
      </c>
      <c r="N49" s="107">
        <f t="shared" si="11"/>
        <v>0</v>
      </c>
      <c r="O49" s="106">
        <f t="shared" si="11"/>
        <v>0</v>
      </c>
      <c r="P49" s="108">
        <f t="shared" si="11"/>
        <v>0</v>
      </c>
      <c r="Q49" s="108">
        <f t="shared" si="11"/>
        <v>0</v>
      </c>
      <c r="R49" s="108">
        <f t="shared" si="11"/>
        <v>0</v>
      </c>
      <c r="S49" s="108" t="str">
        <f t="shared" si="11"/>
        <v>SLAC</v>
      </c>
      <c r="T49" s="108">
        <f t="shared" si="11"/>
        <v>0</v>
      </c>
      <c r="U49" s="106">
        <f t="shared" si="11"/>
        <v>0</v>
      </c>
      <c r="V49" s="106">
        <f t="shared" si="11"/>
        <v>0</v>
      </c>
      <c r="W49" s="106">
        <f t="shared" si="12"/>
        <v>0</v>
      </c>
      <c r="X49" s="106">
        <f t="shared" si="12"/>
        <v>0</v>
      </c>
      <c r="Y49" s="108">
        <f t="shared" si="12"/>
        <v>0</v>
      </c>
      <c r="Z49" s="108">
        <f t="shared" si="12"/>
        <v>0</v>
      </c>
      <c r="AA49" s="106">
        <f t="shared" si="12"/>
        <v>0</v>
      </c>
      <c r="AB49" s="108">
        <f t="shared" si="12"/>
        <v>0</v>
      </c>
      <c r="AC49" s="106">
        <f t="shared" si="12"/>
        <v>0</v>
      </c>
      <c r="AD49" s="106">
        <f t="shared" si="12"/>
        <v>0</v>
      </c>
    </row>
    <row r="50" spans="1:30" ht="12.75">
      <c r="A50" s="4">
        <v>49</v>
      </c>
      <c r="B50" s="114">
        <v>4</v>
      </c>
      <c r="C50" s="115" t="s">
        <v>81</v>
      </c>
      <c r="D50" s="115">
        <v>8</v>
      </c>
      <c r="E50" s="124" t="s">
        <v>15</v>
      </c>
      <c r="F50" s="142"/>
      <c r="G50" s="116" t="str">
        <f t="shared" si="11"/>
        <v>EE</v>
      </c>
      <c r="H50" s="125" t="str">
        <f t="shared" si="11"/>
        <v>Resistor, 100 Ohm 1%, SOTA</v>
      </c>
      <c r="I50" s="114">
        <f t="shared" si="11"/>
        <v>0</v>
      </c>
      <c r="J50" s="106">
        <f t="shared" si="11"/>
        <v>0</v>
      </c>
      <c r="K50" s="108">
        <f t="shared" si="11"/>
        <v>0</v>
      </c>
      <c r="L50" s="160">
        <f t="shared" si="11"/>
        <v>0</v>
      </c>
      <c r="M50" s="160">
        <f t="shared" si="11"/>
        <v>0</v>
      </c>
      <c r="N50" s="107">
        <f t="shared" si="11"/>
        <v>0</v>
      </c>
      <c r="O50" s="106">
        <f t="shared" si="11"/>
        <v>0</v>
      </c>
      <c r="P50" s="108">
        <f t="shared" si="11"/>
        <v>0</v>
      </c>
      <c r="Q50" s="108">
        <f t="shared" si="12"/>
        <v>0</v>
      </c>
      <c r="R50" s="108">
        <f t="shared" si="12"/>
        <v>0</v>
      </c>
      <c r="S50" s="108" t="str">
        <f t="shared" si="12"/>
        <v>SLAC</v>
      </c>
      <c r="T50" s="108">
        <f t="shared" si="11"/>
        <v>0</v>
      </c>
      <c r="U50" s="106">
        <f t="shared" si="11"/>
        <v>41333</v>
      </c>
      <c r="V50" s="106">
        <f t="shared" si="11"/>
        <v>6020</v>
      </c>
      <c r="W50" s="106">
        <f t="shared" si="12"/>
        <v>0</v>
      </c>
      <c r="X50" s="106">
        <f t="shared" si="12"/>
        <v>0</v>
      </c>
      <c r="Y50" s="108">
        <f t="shared" si="12"/>
        <v>0</v>
      </c>
      <c r="Z50" s="108">
        <f t="shared" si="12"/>
        <v>0</v>
      </c>
      <c r="AA50" s="106">
        <f t="shared" si="12"/>
        <v>0</v>
      </c>
      <c r="AB50" s="108">
        <f t="shared" si="12"/>
        <v>0</v>
      </c>
      <c r="AC50" s="106">
        <f>VLOOKUP($E50,PartsList,AC$4,FALSE)</f>
        <v>0</v>
      </c>
      <c r="AD50" s="106">
        <f>VLOOKUP($E50,PartsList,AD$4,FALSE)</f>
        <v>0</v>
      </c>
    </row>
    <row r="51" spans="1:30" ht="12.75">
      <c r="A51" s="4">
        <v>50</v>
      </c>
      <c r="B51" s="114">
        <v>4</v>
      </c>
      <c r="C51" s="115" t="s">
        <v>81</v>
      </c>
      <c r="D51" s="115">
        <v>9</v>
      </c>
      <c r="E51" s="124" t="s">
        <v>479</v>
      </c>
      <c r="F51" s="142"/>
      <c r="G51" s="116" t="str">
        <f t="shared" si="11"/>
        <v>EE</v>
      </c>
      <c r="H51" s="125" t="str">
        <f t="shared" si="11"/>
        <v>Resistor, 200 Ohm 1%, SOTA</v>
      </c>
      <c r="I51" s="114">
        <f t="shared" si="11"/>
        <v>0</v>
      </c>
      <c r="J51" s="106">
        <f t="shared" si="11"/>
        <v>0</v>
      </c>
      <c r="K51" s="108">
        <f t="shared" si="11"/>
        <v>0</v>
      </c>
      <c r="L51" s="160">
        <f t="shared" si="11"/>
        <v>0</v>
      </c>
      <c r="M51" s="160">
        <f t="shared" si="11"/>
        <v>0</v>
      </c>
      <c r="N51" s="107">
        <f t="shared" si="11"/>
        <v>0</v>
      </c>
      <c r="O51" s="106">
        <f t="shared" si="11"/>
        <v>0</v>
      </c>
      <c r="P51" s="108">
        <f t="shared" si="11"/>
        <v>0</v>
      </c>
      <c r="Q51" s="108">
        <f t="shared" si="11"/>
        <v>0</v>
      </c>
      <c r="R51" s="108">
        <f t="shared" si="11"/>
        <v>0</v>
      </c>
      <c r="S51" s="108" t="str">
        <f t="shared" si="11"/>
        <v>SLAC</v>
      </c>
      <c r="T51" s="108">
        <f t="shared" si="11"/>
        <v>0</v>
      </c>
      <c r="U51" s="106">
        <f t="shared" si="11"/>
        <v>0</v>
      </c>
      <c r="V51" s="106">
        <f t="shared" si="11"/>
        <v>0</v>
      </c>
      <c r="W51" s="106">
        <f aca="true" t="shared" si="14" ref="W51:AD54">VLOOKUP($E51,PartsList,W$4,FALSE)</f>
        <v>0</v>
      </c>
      <c r="X51" s="106">
        <f t="shared" si="14"/>
        <v>0</v>
      </c>
      <c r="Y51" s="108">
        <f t="shared" si="14"/>
        <v>0</v>
      </c>
      <c r="Z51" s="108">
        <f t="shared" si="14"/>
        <v>0</v>
      </c>
      <c r="AA51" s="106">
        <f t="shared" si="14"/>
        <v>0</v>
      </c>
      <c r="AB51" s="108">
        <f t="shared" si="14"/>
        <v>0</v>
      </c>
      <c r="AC51" s="106">
        <f t="shared" si="14"/>
        <v>0</v>
      </c>
      <c r="AD51" s="106">
        <f t="shared" si="14"/>
        <v>0</v>
      </c>
    </row>
    <row r="52" spans="1:30" ht="12.75">
      <c r="A52" s="4">
        <v>51</v>
      </c>
      <c r="B52" s="114">
        <v>4</v>
      </c>
      <c r="C52" s="115" t="s">
        <v>81</v>
      </c>
      <c r="D52" s="115">
        <v>10</v>
      </c>
      <c r="E52" s="124" t="s">
        <v>14</v>
      </c>
      <c r="F52" s="142"/>
      <c r="G52" s="116" t="str">
        <f t="shared" si="11"/>
        <v>EE</v>
      </c>
      <c r="H52" s="125" t="str">
        <f t="shared" si="11"/>
        <v>Resistor, 39K-Ohm 5%, SOTA</v>
      </c>
      <c r="I52" s="114">
        <f t="shared" si="11"/>
        <v>0</v>
      </c>
      <c r="J52" s="106">
        <f t="shared" si="11"/>
        <v>0</v>
      </c>
      <c r="K52" s="108">
        <f t="shared" si="11"/>
        <v>0</v>
      </c>
      <c r="L52" s="160">
        <f t="shared" si="11"/>
        <v>0</v>
      </c>
      <c r="M52" s="160">
        <f t="shared" si="11"/>
        <v>0</v>
      </c>
      <c r="N52" s="107">
        <f t="shared" si="11"/>
        <v>0</v>
      </c>
      <c r="O52" s="106">
        <f t="shared" si="11"/>
        <v>0</v>
      </c>
      <c r="P52" s="108">
        <f t="shared" si="11"/>
        <v>0</v>
      </c>
      <c r="Q52" s="108">
        <f t="shared" si="11"/>
        <v>0</v>
      </c>
      <c r="R52" s="108">
        <f t="shared" si="11"/>
        <v>0</v>
      </c>
      <c r="S52" s="108" t="str">
        <f t="shared" si="11"/>
        <v>SLAC</v>
      </c>
      <c r="T52" s="108">
        <f t="shared" si="11"/>
        <v>0</v>
      </c>
      <c r="U52" s="106">
        <f t="shared" si="11"/>
        <v>41333</v>
      </c>
      <c r="V52" s="106">
        <f t="shared" si="11"/>
        <v>22000</v>
      </c>
      <c r="W52" s="106">
        <f t="shared" si="14"/>
        <v>0</v>
      </c>
      <c r="X52" s="106">
        <f t="shared" si="14"/>
        <v>0</v>
      </c>
      <c r="Y52" s="108">
        <f t="shared" si="14"/>
        <v>0</v>
      </c>
      <c r="Z52" s="108">
        <f t="shared" si="14"/>
        <v>0</v>
      </c>
      <c r="AA52" s="106">
        <f t="shared" si="14"/>
        <v>0</v>
      </c>
      <c r="AB52" s="108">
        <f t="shared" si="14"/>
        <v>0</v>
      </c>
      <c r="AC52" s="106">
        <f t="shared" si="14"/>
        <v>0</v>
      </c>
      <c r="AD52" s="106">
        <f t="shared" si="14"/>
        <v>0</v>
      </c>
    </row>
    <row r="53" spans="1:30" ht="12.75">
      <c r="A53" s="4">
        <v>52</v>
      </c>
      <c r="B53" s="114">
        <v>4</v>
      </c>
      <c r="C53" s="115" t="s">
        <v>81</v>
      </c>
      <c r="D53" s="115">
        <v>11</v>
      </c>
      <c r="E53" s="124" t="s">
        <v>233</v>
      </c>
      <c r="F53" s="142"/>
      <c r="G53" s="116" t="str">
        <f t="shared" si="11"/>
        <v>MT</v>
      </c>
      <c r="H53" s="125" t="str">
        <f t="shared" si="11"/>
        <v>Structural Adhesive</v>
      </c>
      <c r="I53" s="114">
        <f t="shared" si="11"/>
        <v>0</v>
      </c>
      <c r="J53" s="106" t="str">
        <f t="shared" si="11"/>
        <v>GSFC Approved</v>
      </c>
      <c r="K53" s="108">
        <f t="shared" si="11"/>
        <v>0</v>
      </c>
      <c r="L53" s="160" t="str">
        <f t="shared" si="11"/>
        <v>OK to Procure Mat'l</v>
      </c>
      <c r="M53" s="160">
        <f t="shared" si="11"/>
        <v>0</v>
      </c>
      <c r="N53" s="107">
        <f t="shared" si="11"/>
        <v>0</v>
      </c>
      <c r="O53" s="106">
        <f t="shared" si="11"/>
        <v>0</v>
      </c>
      <c r="P53" s="108">
        <f t="shared" si="11"/>
        <v>0</v>
      </c>
      <c r="Q53" s="108">
        <f t="shared" si="11"/>
        <v>0</v>
      </c>
      <c r="R53" s="108">
        <f t="shared" si="11"/>
        <v>0</v>
      </c>
      <c r="S53" s="108">
        <f t="shared" si="11"/>
        <v>0</v>
      </c>
      <c r="T53" s="108">
        <f t="shared" si="11"/>
        <v>38062</v>
      </c>
      <c r="U53" s="106">
        <f t="shared" si="11"/>
        <v>47130</v>
      </c>
      <c r="V53" s="106" t="str">
        <f t="shared" si="11"/>
        <v>25 ea. 50 ml</v>
      </c>
      <c r="W53" s="106" t="str">
        <f t="shared" si="14"/>
        <v>N/A</v>
      </c>
      <c r="X53" s="106" t="str">
        <f t="shared" si="14"/>
        <v>N/A</v>
      </c>
      <c r="Y53" s="108">
        <f t="shared" si="14"/>
        <v>37788</v>
      </c>
      <c r="Z53" s="108">
        <f t="shared" si="14"/>
        <v>0</v>
      </c>
      <c r="AA53" s="106">
        <f t="shared" si="14"/>
        <v>0</v>
      </c>
      <c r="AB53" s="108">
        <f t="shared" si="14"/>
        <v>0</v>
      </c>
      <c r="AC53" s="106">
        <f t="shared" si="14"/>
        <v>0</v>
      </c>
      <c r="AD53" s="106">
        <f t="shared" si="14"/>
        <v>0</v>
      </c>
    </row>
    <row r="54" spans="1:30" ht="12.75">
      <c r="A54" s="4">
        <v>53</v>
      </c>
      <c r="B54" s="114">
        <v>4</v>
      </c>
      <c r="C54" s="115" t="s">
        <v>81</v>
      </c>
      <c r="D54" s="115">
        <v>12</v>
      </c>
      <c r="E54" s="124" t="s">
        <v>502</v>
      </c>
      <c r="F54" s="142"/>
      <c r="G54" s="116" t="str">
        <f t="shared" si="11"/>
        <v>MT</v>
      </c>
      <c r="H54" s="125" t="str">
        <f t="shared" si="11"/>
        <v>SN63 PB37 Solder</v>
      </c>
      <c r="I54" s="114">
        <f t="shared" si="11"/>
        <v>0</v>
      </c>
      <c r="J54" s="106">
        <f t="shared" si="11"/>
        <v>0</v>
      </c>
      <c r="K54" s="108">
        <f t="shared" si="11"/>
        <v>0</v>
      </c>
      <c r="L54" s="160">
        <f t="shared" si="11"/>
        <v>0</v>
      </c>
      <c r="M54" s="160">
        <f t="shared" si="11"/>
        <v>0</v>
      </c>
      <c r="N54" s="107">
        <f t="shared" si="11"/>
        <v>0</v>
      </c>
      <c r="O54" s="106">
        <f aca="true" t="shared" si="15" ref="O54:V54">VLOOKUP($E54,PartsList,O$4,FALSE)</f>
        <v>0</v>
      </c>
      <c r="P54" s="108">
        <f t="shared" si="15"/>
        <v>0</v>
      </c>
      <c r="Q54" s="108">
        <f t="shared" si="15"/>
        <v>0</v>
      </c>
      <c r="R54" s="108">
        <f t="shared" si="15"/>
        <v>0</v>
      </c>
      <c r="S54" s="108">
        <f t="shared" si="15"/>
        <v>0</v>
      </c>
      <c r="T54" s="108">
        <f t="shared" si="15"/>
        <v>0</v>
      </c>
      <c r="U54" s="106">
        <f t="shared" si="15"/>
        <v>0</v>
      </c>
      <c r="V54" s="106">
        <f t="shared" si="15"/>
        <v>0</v>
      </c>
      <c r="W54" s="106">
        <f t="shared" si="14"/>
        <v>0</v>
      </c>
      <c r="X54" s="106">
        <f t="shared" si="14"/>
        <v>0</v>
      </c>
      <c r="Y54" s="108">
        <f t="shared" si="14"/>
        <v>0</v>
      </c>
      <c r="Z54" s="108">
        <f t="shared" si="14"/>
        <v>0</v>
      </c>
      <c r="AA54" s="106">
        <f t="shared" si="14"/>
        <v>0</v>
      </c>
      <c r="AB54" s="108">
        <f t="shared" si="14"/>
        <v>0</v>
      </c>
      <c r="AC54" s="106">
        <f t="shared" si="14"/>
        <v>0</v>
      </c>
      <c r="AD54" s="106">
        <f t="shared" si="14"/>
        <v>0</v>
      </c>
    </row>
    <row r="55" spans="1:30" ht="12.75">
      <c r="A55" s="4">
        <v>54</v>
      </c>
      <c r="B55" s="102">
        <v>2</v>
      </c>
      <c r="C55" s="100" t="s">
        <v>28</v>
      </c>
      <c r="D55" s="102"/>
      <c r="E55" s="131" t="s">
        <v>96</v>
      </c>
      <c r="F55" s="140" t="str">
        <f t="shared" si="6"/>
        <v>Dwg</v>
      </c>
      <c r="G55" s="101" t="str">
        <f t="shared" si="11"/>
        <v>SA</v>
      </c>
      <c r="H55" s="100" t="str">
        <f t="shared" si="11"/>
        <v>C-3 Bent Assembly</v>
      </c>
      <c r="I55" s="102">
        <f t="shared" si="11"/>
        <v>1</v>
      </c>
      <c r="J55" s="106" t="str">
        <f t="shared" si="11"/>
        <v>Signed-Off</v>
      </c>
      <c r="K55" s="108">
        <f t="shared" si="11"/>
        <v>38134</v>
      </c>
      <c r="L55" s="160" t="str">
        <f t="shared" si="11"/>
        <v>Auth for Flight Prod</v>
      </c>
      <c r="M55" s="160">
        <f t="shared" si="11"/>
        <v>38138</v>
      </c>
      <c r="N55" s="107" t="str">
        <f t="shared" si="11"/>
        <v>Flex Cable Mech and Elec drawings released</v>
      </c>
      <c r="O55" s="106" t="str">
        <f t="shared" si="11"/>
        <v>Yes</v>
      </c>
      <c r="P55" s="108">
        <f t="shared" si="11"/>
        <v>0</v>
      </c>
      <c r="Q55" s="108">
        <f t="shared" si="12"/>
        <v>0</v>
      </c>
      <c r="R55" s="108">
        <f t="shared" si="12"/>
        <v>0</v>
      </c>
      <c r="S55" s="108" t="str">
        <f t="shared" si="12"/>
        <v>SLAC</v>
      </c>
      <c r="T55" s="108">
        <f t="shared" si="12"/>
        <v>0</v>
      </c>
      <c r="U55" s="106">
        <f t="shared" si="12"/>
        <v>0</v>
      </c>
      <c r="V55" s="106">
        <f t="shared" si="12"/>
        <v>0</v>
      </c>
      <c r="W55" s="106">
        <f t="shared" si="12"/>
        <v>0</v>
      </c>
      <c r="X55" s="106">
        <f t="shared" si="12"/>
        <v>0</v>
      </c>
      <c r="Y55" s="108">
        <f t="shared" si="12"/>
        <v>0</v>
      </c>
      <c r="Z55" s="108">
        <f t="shared" si="12"/>
        <v>0</v>
      </c>
      <c r="AA55" s="106">
        <f t="shared" si="12"/>
        <v>0</v>
      </c>
      <c r="AB55" s="108">
        <f t="shared" si="12"/>
        <v>0</v>
      </c>
      <c r="AC55" s="106">
        <f t="shared" si="12"/>
        <v>0</v>
      </c>
      <c r="AD55" s="106">
        <f t="shared" si="12"/>
        <v>0</v>
      </c>
    </row>
    <row r="56" spans="1:30" ht="12.75">
      <c r="A56" s="4">
        <v>55</v>
      </c>
      <c r="B56" s="111">
        <v>3</v>
      </c>
      <c r="C56" s="112" t="s">
        <v>96</v>
      </c>
      <c r="D56" s="112"/>
      <c r="E56" s="123" t="s">
        <v>83</v>
      </c>
      <c r="F56" s="141" t="str">
        <f t="shared" si="6"/>
        <v>Dwg</v>
      </c>
      <c r="G56" s="113" t="str">
        <f t="shared" si="11"/>
        <v>SA</v>
      </c>
      <c r="H56" s="123" t="str">
        <f t="shared" si="11"/>
        <v>C-3 Flat Assembly</v>
      </c>
      <c r="I56" s="111">
        <f t="shared" si="11"/>
        <v>1</v>
      </c>
      <c r="J56" s="106" t="str">
        <f t="shared" si="11"/>
        <v>Signed-Off</v>
      </c>
      <c r="K56" s="108">
        <f t="shared" si="11"/>
        <v>38134</v>
      </c>
      <c r="L56" s="160" t="str">
        <f t="shared" si="11"/>
        <v>Auth for Flight Prod</v>
      </c>
      <c r="M56" s="160">
        <f t="shared" si="11"/>
        <v>38138</v>
      </c>
      <c r="N56" s="107" t="str">
        <f t="shared" si="11"/>
        <v>Flex Cable Mech and Elec drawings released</v>
      </c>
      <c r="O56" s="106" t="str">
        <f t="shared" si="11"/>
        <v>Yes</v>
      </c>
      <c r="P56" s="108">
        <f t="shared" si="11"/>
        <v>0</v>
      </c>
      <c r="Q56" s="108">
        <f t="shared" si="12"/>
        <v>0</v>
      </c>
      <c r="R56" s="108">
        <f t="shared" si="12"/>
        <v>0</v>
      </c>
      <c r="S56" s="108" t="str">
        <f t="shared" si="12"/>
        <v>SLAC</v>
      </c>
      <c r="T56" s="108">
        <f t="shared" si="12"/>
        <v>0</v>
      </c>
      <c r="U56" s="106">
        <f t="shared" si="12"/>
        <v>0</v>
      </c>
      <c r="V56" s="106">
        <f t="shared" si="12"/>
        <v>0</v>
      </c>
      <c r="W56" s="106">
        <f t="shared" si="12"/>
        <v>0</v>
      </c>
      <c r="X56" s="106">
        <f t="shared" si="12"/>
        <v>0</v>
      </c>
      <c r="Y56" s="108">
        <f t="shared" si="12"/>
        <v>0</v>
      </c>
      <c r="Z56" s="108">
        <f t="shared" si="12"/>
        <v>0</v>
      </c>
      <c r="AA56" s="106">
        <f t="shared" si="12"/>
        <v>0</v>
      </c>
      <c r="AB56" s="108">
        <f t="shared" si="12"/>
        <v>0</v>
      </c>
      <c r="AC56" s="106">
        <f t="shared" si="12"/>
        <v>0</v>
      </c>
      <c r="AD56" s="106">
        <f t="shared" si="12"/>
        <v>0</v>
      </c>
    </row>
    <row r="57" spans="1:30" ht="12.75">
      <c r="A57" s="4">
        <v>56</v>
      </c>
      <c r="B57" s="114">
        <v>4</v>
      </c>
      <c r="C57" s="115" t="s">
        <v>83</v>
      </c>
      <c r="D57" s="115">
        <v>1</v>
      </c>
      <c r="E57" s="124" t="s">
        <v>84</v>
      </c>
      <c r="F57" s="142" t="str">
        <f t="shared" si="6"/>
        <v>Dwg</v>
      </c>
      <c r="G57" s="116" t="str">
        <f aca="true" t="shared" si="16" ref="G57:V75">VLOOKUP($E57,PartsList,G$4,FALSE)</f>
        <v>PF</v>
      </c>
      <c r="H57" s="125" t="str">
        <f t="shared" si="16"/>
        <v>C-3 PWB Master Layout</v>
      </c>
      <c r="I57" s="114">
        <f t="shared" si="16"/>
        <v>6</v>
      </c>
      <c r="J57" s="106" t="str">
        <f t="shared" si="16"/>
        <v>Signed-Off</v>
      </c>
      <c r="K57" s="108">
        <f t="shared" si="16"/>
        <v>38134</v>
      </c>
      <c r="L57" s="160" t="str">
        <f t="shared" si="16"/>
        <v>Auth for Flight Prod</v>
      </c>
      <c r="M57" s="160">
        <f t="shared" si="16"/>
        <v>38138</v>
      </c>
      <c r="N57" s="107" t="str">
        <f t="shared" si="16"/>
        <v>Flex Cable Mech and Elec drawings released</v>
      </c>
      <c r="O57" s="106" t="str">
        <f t="shared" si="16"/>
        <v>Yes</v>
      </c>
      <c r="P57" s="108">
        <f t="shared" si="16"/>
        <v>0</v>
      </c>
      <c r="Q57" s="108">
        <f aca="true" t="shared" si="17" ref="Q57:AD75">VLOOKUP($E57,PartsList,Q$4,FALSE)</f>
        <v>0</v>
      </c>
      <c r="R57" s="108">
        <f t="shared" si="17"/>
        <v>0</v>
      </c>
      <c r="S57" s="108" t="str">
        <f t="shared" si="17"/>
        <v>SLAC</v>
      </c>
      <c r="T57" s="108">
        <f t="shared" si="17"/>
        <v>0</v>
      </c>
      <c r="U57" s="106">
        <f t="shared" si="17"/>
        <v>0</v>
      </c>
      <c r="V57" s="106">
        <f t="shared" si="17"/>
        <v>0</v>
      </c>
      <c r="W57" s="106">
        <f t="shared" si="17"/>
        <v>0</v>
      </c>
      <c r="X57" s="106">
        <f t="shared" si="17"/>
        <v>0</v>
      </c>
      <c r="Y57" s="108">
        <f t="shared" si="17"/>
        <v>0</v>
      </c>
      <c r="Z57" s="108">
        <f t="shared" si="17"/>
        <v>0</v>
      </c>
      <c r="AA57" s="106">
        <f t="shared" si="17"/>
        <v>0</v>
      </c>
      <c r="AB57" s="108">
        <f t="shared" si="17"/>
        <v>0</v>
      </c>
      <c r="AC57" s="106">
        <f t="shared" si="17"/>
        <v>0</v>
      </c>
      <c r="AD57" s="106">
        <f t="shared" si="17"/>
        <v>0</v>
      </c>
    </row>
    <row r="58" spans="1:30" ht="12" customHeight="1">
      <c r="A58" s="4">
        <v>57</v>
      </c>
      <c r="B58" s="114">
        <v>5</v>
      </c>
      <c r="C58" s="115" t="s">
        <v>84</v>
      </c>
      <c r="D58" s="121"/>
      <c r="E58" s="186" t="s">
        <v>423</v>
      </c>
      <c r="F58" s="145" t="str">
        <f t="shared" si="6"/>
        <v>Dwg</v>
      </c>
      <c r="G58" s="106" t="str">
        <f t="shared" si="16"/>
        <v>EE</v>
      </c>
      <c r="H58" s="184" t="str">
        <f t="shared" si="16"/>
        <v>C-3 Flex Cable Gerber File</v>
      </c>
      <c r="I58" s="106">
        <f t="shared" si="16"/>
        <v>2</v>
      </c>
      <c r="J58" s="106" t="str">
        <f t="shared" si="16"/>
        <v>Pending Sign-Off</v>
      </c>
      <c r="K58" s="108">
        <f t="shared" si="16"/>
        <v>0</v>
      </c>
      <c r="L58" s="160" t="str">
        <f t="shared" si="16"/>
        <v>Auth for Flight Prod</v>
      </c>
      <c r="M58" s="160">
        <f t="shared" si="16"/>
        <v>38160</v>
      </c>
      <c r="N58" s="107" t="str">
        <f t="shared" si="16"/>
        <v>Working to redlines; new rev in release cycle</v>
      </c>
      <c r="O58" s="106" t="str">
        <f t="shared" si="16"/>
        <v>Yes</v>
      </c>
      <c r="P58" s="106">
        <f t="shared" si="16"/>
        <v>0</v>
      </c>
      <c r="Q58" s="106">
        <f t="shared" si="17"/>
        <v>0</v>
      </c>
      <c r="R58" s="106">
        <f t="shared" si="17"/>
        <v>0</v>
      </c>
      <c r="S58" s="106">
        <f t="shared" si="17"/>
        <v>0</v>
      </c>
      <c r="T58" s="106">
        <f t="shared" si="17"/>
        <v>0</v>
      </c>
      <c r="U58" s="106">
        <f t="shared" si="17"/>
        <v>0</v>
      </c>
      <c r="V58" s="106">
        <f t="shared" si="17"/>
        <v>0</v>
      </c>
      <c r="W58" s="106">
        <f t="shared" si="17"/>
        <v>0</v>
      </c>
      <c r="X58" s="106">
        <f t="shared" si="17"/>
        <v>0</v>
      </c>
      <c r="Y58" s="106">
        <f t="shared" si="17"/>
        <v>0</v>
      </c>
      <c r="Z58" s="106">
        <f t="shared" si="17"/>
        <v>0</v>
      </c>
      <c r="AA58" s="106">
        <f t="shared" si="17"/>
        <v>0</v>
      </c>
      <c r="AB58" s="106">
        <f t="shared" si="17"/>
        <v>0</v>
      </c>
      <c r="AC58" s="106">
        <f t="shared" si="17"/>
        <v>0</v>
      </c>
      <c r="AD58" s="106">
        <f t="shared" si="17"/>
        <v>0</v>
      </c>
    </row>
    <row r="59" spans="1:30" ht="12" customHeight="1">
      <c r="A59" s="4">
        <v>58</v>
      </c>
      <c r="B59" s="114">
        <v>6</v>
      </c>
      <c r="C59" s="115" t="s">
        <v>421</v>
      </c>
      <c r="D59" s="121"/>
      <c r="E59" s="186" t="s">
        <v>325</v>
      </c>
      <c r="F59" s="145" t="str">
        <f t="shared" si="6"/>
        <v>Dwg</v>
      </c>
      <c r="G59" s="106" t="str">
        <f t="shared" si="16"/>
        <v>EE</v>
      </c>
      <c r="H59" s="184" t="str">
        <f t="shared" si="16"/>
        <v>Readout Flex Cable Schematic</v>
      </c>
      <c r="I59" s="106">
        <f t="shared" si="16"/>
        <v>5</v>
      </c>
      <c r="J59" s="106" t="str">
        <f t="shared" si="16"/>
        <v>Signed-Off</v>
      </c>
      <c r="K59" s="108">
        <f t="shared" si="16"/>
        <v>38134</v>
      </c>
      <c r="L59" s="160" t="str">
        <f t="shared" si="16"/>
        <v>Auth for Flight Prod</v>
      </c>
      <c r="M59" s="160">
        <f t="shared" si="16"/>
        <v>38138</v>
      </c>
      <c r="N59" s="107" t="str">
        <f t="shared" si="16"/>
        <v>Flex Cable Mech and Elec drawings released</v>
      </c>
      <c r="O59" s="106">
        <f t="shared" si="16"/>
        <v>0</v>
      </c>
      <c r="P59" s="106">
        <f t="shared" si="16"/>
        <v>0</v>
      </c>
      <c r="Q59" s="106">
        <f t="shared" si="17"/>
        <v>0</v>
      </c>
      <c r="R59" s="106">
        <f t="shared" si="17"/>
        <v>0</v>
      </c>
      <c r="S59" s="106" t="str">
        <f t="shared" si="17"/>
        <v>SLAC</v>
      </c>
      <c r="T59" s="106">
        <f t="shared" si="17"/>
        <v>0</v>
      </c>
      <c r="U59" s="106">
        <f t="shared" si="17"/>
        <v>0</v>
      </c>
      <c r="V59" s="106">
        <f t="shared" si="17"/>
        <v>0</v>
      </c>
      <c r="W59" s="106">
        <f t="shared" si="17"/>
        <v>0</v>
      </c>
      <c r="X59" s="106">
        <f t="shared" si="17"/>
        <v>0</v>
      </c>
      <c r="Y59" s="106">
        <f t="shared" si="17"/>
        <v>0</v>
      </c>
      <c r="Z59" s="106">
        <f t="shared" si="17"/>
        <v>0</v>
      </c>
      <c r="AA59" s="106">
        <f t="shared" si="17"/>
        <v>0</v>
      </c>
      <c r="AB59" s="106">
        <f t="shared" si="17"/>
        <v>0</v>
      </c>
      <c r="AC59" s="106">
        <f t="shared" si="17"/>
        <v>0</v>
      </c>
      <c r="AD59" s="106">
        <f t="shared" si="17"/>
        <v>0</v>
      </c>
    </row>
    <row r="60" spans="1:30" ht="12.75">
      <c r="A60" s="4">
        <v>59</v>
      </c>
      <c r="B60" s="114">
        <v>4</v>
      </c>
      <c r="C60" s="115" t="s">
        <v>83</v>
      </c>
      <c r="D60" s="115">
        <v>2</v>
      </c>
      <c r="E60" s="124" t="s">
        <v>101</v>
      </c>
      <c r="F60" s="142" t="str">
        <f t="shared" si="6"/>
        <v>Dwg</v>
      </c>
      <c r="G60" s="116" t="str">
        <f t="shared" si="16"/>
        <v>PF</v>
      </c>
      <c r="H60" s="125" t="str">
        <f t="shared" si="16"/>
        <v>Cable Stiffener </v>
      </c>
      <c r="I60" s="114">
        <f t="shared" si="16"/>
        <v>2</v>
      </c>
      <c r="J60" s="106" t="str">
        <f t="shared" si="16"/>
        <v>Signed-Off</v>
      </c>
      <c r="K60" s="108">
        <f t="shared" si="16"/>
        <v>38134</v>
      </c>
      <c r="L60" s="160" t="str">
        <f t="shared" si="16"/>
        <v>Auth for Flight Prod</v>
      </c>
      <c r="M60" s="160">
        <f t="shared" si="16"/>
        <v>38138</v>
      </c>
      <c r="N60" s="107" t="str">
        <f t="shared" si="16"/>
        <v>Flex Cable Mech and Elec drawings released</v>
      </c>
      <c r="O60" s="106" t="str">
        <f t="shared" si="16"/>
        <v>Yes</v>
      </c>
      <c r="P60" s="108">
        <f t="shared" si="16"/>
        <v>0</v>
      </c>
      <c r="Q60" s="108">
        <f t="shared" si="17"/>
        <v>0</v>
      </c>
      <c r="R60" s="108">
        <f t="shared" si="17"/>
        <v>0</v>
      </c>
      <c r="S60" s="108" t="str">
        <f t="shared" si="17"/>
        <v>SLAC</v>
      </c>
      <c r="T60" s="108">
        <f t="shared" si="17"/>
        <v>0</v>
      </c>
      <c r="U60" s="106">
        <f t="shared" si="17"/>
        <v>0</v>
      </c>
      <c r="V60" s="106">
        <f t="shared" si="17"/>
        <v>0</v>
      </c>
      <c r="W60" s="106">
        <f t="shared" si="17"/>
        <v>0</v>
      </c>
      <c r="X60" s="106">
        <f t="shared" si="17"/>
        <v>0</v>
      </c>
      <c r="Y60" s="108">
        <f t="shared" si="17"/>
        <v>0</v>
      </c>
      <c r="Z60" s="108">
        <f t="shared" si="17"/>
        <v>0</v>
      </c>
      <c r="AA60" s="106">
        <f t="shared" si="17"/>
        <v>0</v>
      </c>
      <c r="AB60" s="108">
        <f t="shared" si="17"/>
        <v>0</v>
      </c>
      <c r="AC60" s="106">
        <f t="shared" si="17"/>
        <v>0</v>
      </c>
      <c r="AD60" s="106">
        <f t="shared" si="17"/>
        <v>0</v>
      </c>
    </row>
    <row r="61" spans="1:30" ht="12.75" customHeight="1">
      <c r="A61" s="4">
        <v>60</v>
      </c>
      <c r="B61" s="114">
        <v>5</v>
      </c>
      <c r="C61" s="115" t="s">
        <v>101</v>
      </c>
      <c r="D61" s="121"/>
      <c r="E61" s="185" t="s">
        <v>410</v>
      </c>
      <c r="F61" s="145" t="str">
        <f t="shared" si="6"/>
        <v>Dwg</v>
      </c>
      <c r="G61" s="106" t="str">
        <f t="shared" si="16"/>
        <v>EE</v>
      </c>
      <c r="H61" s="184" t="str">
        <f t="shared" si="16"/>
        <v>Flex Cable Stiffener Gerber File</v>
      </c>
      <c r="I61" s="106">
        <f t="shared" si="16"/>
        <v>1</v>
      </c>
      <c r="J61" s="106" t="str">
        <f t="shared" si="16"/>
        <v>Obsolete</v>
      </c>
      <c r="K61" s="230">
        <f t="shared" si="16"/>
        <v>38134</v>
      </c>
      <c r="L61" s="160">
        <f t="shared" si="16"/>
        <v>0</v>
      </c>
      <c r="M61" s="160">
        <f t="shared" si="16"/>
        <v>38146</v>
      </c>
      <c r="N61" s="107" t="str">
        <f t="shared" si="16"/>
        <v>Not used</v>
      </c>
      <c r="O61" s="106">
        <f t="shared" si="16"/>
        <v>0</v>
      </c>
      <c r="P61" s="106">
        <f t="shared" si="16"/>
        <v>0</v>
      </c>
      <c r="Q61" s="106">
        <f t="shared" si="17"/>
        <v>0</v>
      </c>
      <c r="R61" s="106">
        <f t="shared" si="17"/>
        <v>0</v>
      </c>
      <c r="S61" s="106">
        <f t="shared" si="17"/>
        <v>0</v>
      </c>
      <c r="T61" s="106">
        <f t="shared" si="17"/>
        <v>0</v>
      </c>
      <c r="U61" s="106">
        <f t="shared" si="17"/>
        <v>0</v>
      </c>
      <c r="V61" s="106">
        <f t="shared" si="17"/>
        <v>0</v>
      </c>
      <c r="W61" s="106">
        <f t="shared" si="17"/>
        <v>0</v>
      </c>
      <c r="X61" s="106">
        <f t="shared" si="17"/>
        <v>0</v>
      </c>
      <c r="Y61" s="106">
        <f t="shared" si="17"/>
        <v>0</v>
      </c>
      <c r="Z61" s="106">
        <f t="shared" si="17"/>
        <v>0</v>
      </c>
      <c r="AA61" s="106">
        <f t="shared" si="17"/>
        <v>0</v>
      </c>
      <c r="AB61" s="106">
        <f t="shared" si="17"/>
        <v>0</v>
      </c>
      <c r="AC61" s="106">
        <f t="shared" si="17"/>
        <v>0</v>
      </c>
      <c r="AD61" s="106">
        <f t="shared" si="17"/>
        <v>0</v>
      </c>
    </row>
    <row r="62" spans="1:30" ht="12.75">
      <c r="A62" s="4">
        <v>61</v>
      </c>
      <c r="B62" s="114">
        <v>4</v>
      </c>
      <c r="C62" s="115" t="s">
        <v>83</v>
      </c>
      <c r="D62" s="115">
        <v>3</v>
      </c>
      <c r="E62" s="124" t="s">
        <v>491</v>
      </c>
      <c r="F62" s="142"/>
      <c r="G62" s="116" t="str">
        <f t="shared" si="16"/>
        <v>MT</v>
      </c>
      <c r="H62" s="125" t="str">
        <f t="shared" si="16"/>
        <v>Acrylic Adhesive, 0.001" Thk</v>
      </c>
      <c r="I62" s="114">
        <f t="shared" si="16"/>
        <v>0</v>
      </c>
      <c r="J62" s="106">
        <f t="shared" si="16"/>
        <v>0</v>
      </c>
      <c r="K62" s="108">
        <f t="shared" si="16"/>
        <v>0</v>
      </c>
      <c r="L62" s="160">
        <f t="shared" si="16"/>
        <v>0</v>
      </c>
      <c r="M62" s="160">
        <f t="shared" si="16"/>
        <v>0</v>
      </c>
      <c r="N62" s="107">
        <f t="shared" si="16"/>
        <v>0</v>
      </c>
      <c r="O62" s="106">
        <f t="shared" si="16"/>
        <v>0</v>
      </c>
      <c r="P62" s="108">
        <f t="shared" si="16"/>
        <v>0</v>
      </c>
      <c r="Q62" s="108">
        <f t="shared" si="17"/>
        <v>0</v>
      </c>
      <c r="R62" s="108">
        <f t="shared" si="17"/>
        <v>0</v>
      </c>
      <c r="S62" s="108">
        <f t="shared" si="17"/>
        <v>0</v>
      </c>
      <c r="T62" s="108">
        <f t="shared" si="17"/>
        <v>0</v>
      </c>
      <c r="U62" s="106">
        <f t="shared" si="17"/>
        <v>0</v>
      </c>
      <c r="V62" s="106">
        <f t="shared" si="17"/>
        <v>0</v>
      </c>
      <c r="W62" s="106">
        <f t="shared" si="17"/>
        <v>0</v>
      </c>
      <c r="X62" s="106">
        <f t="shared" si="17"/>
        <v>0</v>
      </c>
      <c r="Y62" s="108">
        <f t="shared" si="17"/>
        <v>0</v>
      </c>
      <c r="Z62" s="108">
        <f t="shared" si="17"/>
        <v>0</v>
      </c>
      <c r="AA62" s="106">
        <f t="shared" si="17"/>
        <v>0</v>
      </c>
      <c r="AB62" s="108">
        <f t="shared" si="17"/>
        <v>0</v>
      </c>
      <c r="AC62" s="106">
        <f t="shared" si="17"/>
        <v>0</v>
      </c>
      <c r="AD62" s="106">
        <f t="shared" si="17"/>
        <v>0</v>
      </c>
    </row>
    <row r="63" spans="1:30" ht="12.75">
      <c r="A63" s="4">
        <v>62</v>
      </c>
      <c r="B63" s="114">
        <v>4</v>
      </c>
      <c r="C63" s="115" t="s">
        <v>83</v>
      </c>
      <c r="D63" s="115">
        <v>4</v>
      </c>
      <c r="E63" s="124" t="s">
        <v>103</v>
      </c>
      <c r="F63" s="142" t="str">
        <f t="shared" si="6"/>
        <v>Dwg</v>
      </c>
      <c r="G63" s="116" t="str">
        <f t="shared" si="16"/>
        <v>PF</v>
      </c>
      <c r="H63" s="125" t="str">
        <f t="shared" si="16"/>
        <v>Connector Adhesive Preform</v>
      </c>
      <c r="I63" s="114">
        <f t="shared" si="16"/>
        <v>1</v>
      </c>
      <c r="J63" s="106" t="str">
        <f t="shared" si="16"/>
        <v>Signed-Off</v>
      </c>
      <c r="K63" s="108">
        <f t="shared" si="16"/>
        <v>38134</v>
      </c>
      <c r="L63" s="160" t="str">
        <f t="shared" si="16"/>
        <v>Auth for Flight Prod</v>
      </c>
      <c r="M63" s="160">
        <f t="shared" si="16"/>
        <v>38138</v>
      </c>
      <c r="N63" s="107" t="str">
        <f t="shared" si="16"/>
        <v>Flex Cable Mech and Elec drawings released</v>
      </c>
      <c r="O63" s="106" t="str">
        <f t="shared" si="16"/>
        <v>Yes</v>
      </c>
      <c r="P63" s="108">
        <f t="shared" si="16"/>
        <v>0</v>
      </c>
      <c r="Q63" s="108">
        <f t="shared" si="17"/>
        <v>0</v>
      </c>
      <c r="R63" s="108">
        <f t="shared" si="17"/>
        <v>0</v>
      </c>
      <c r="S63" s="108">
        <f t="shared" si="17"/>
        <v>0</v>
      </c>
      <c r="T63" s="108">
        <f t="shared" si="17"/>
        <v>0</v>
      </c>
      <c r="U63" s="106">
        <f t="shared" si="17"/>
        <v>0</v>
      </c>
      <c r="V63" s="106">
        <f t="shared" si="17"/>
        <v>0</v>
      </c>
      <c r="W63" s="106">
        <f t="shared" si="17"/>
        <v>0</v>
      </c>
      <c r="X63" s="106">
        <f t="shared" si="17"/>
        <v>0</v>
      </c>
      <c r="Y63" s="108">
        <f t="shared" si="17"/>
        <v>0</v>
      </c>
      <c r="Z63" s="108">
        <f t="shared" si="17"/>
        <v>0</v>
      </c>
      <c r="AA63" s="106">
        <f t="shared" si="17"/>
        <v>0</v>
      </c>
      <c r="AB63" s="108">
        <f t="shared" si="17"/>
        <v>0</v>
      </c>
      <c r="AC63" s="106">
        <f t="shared" si="17"/>
        <v>0</v>
      </c>
      <c r="AD63" s="106">
        <f t="shared" si="17"/>
        <v>0</v>
      </c>
    </row>
    <row r="64" spans="1:30" ht="12.75">
      <c r="A64" s="4">
        <v>63</v>
      </c>
      <c r="B64" s="114">
        <v>4</v>
      </c>
      <c r="C64" s="115" t="s">
        <v>83</v>
      </c>
      <c r="D64" s="115">
        <v>5</v>
      </c>
      <c r="E64" s="124" t="s">
        <v>478</v>
      </c>
      <c r="F64" s="142"/>
      <c r="G64" s="116" t="str">
        <f aca="true" t="shared" si="18" ref="G64:AD64">VLOOKUP($E64,PartsList,G$4,FALSE)</f>
        <v>EE</v>
      </c>
      <c r="H64" s="125" t="str">
        <f t="shared" si="18"/>
        <v>Nano-Connector Plug, 37-Pin</v>
      </c>
      <c r="I64" s="114">
        <f t="shared" si="18"/>
        <v>0</v>
      </c>
      <c r="J64" s="106">
        <f t="shared" si="18"/>
        <v>0</v>
      </c>
      <c r="K64" s="108">
        <f t="shared" si="18"/>
        <v>0</v>
      </c>
      <c r="L64" s="160">
        <f t="shared" si="16"/>
        <v>0</v>
      </c>
      <c r="M64" s="160">
        <f t="shared" si="18"/>
        <v>0</v>
      </c>
      <c r="N64" s="107">
        <f t="shared" si="18"/>
        <v>0</v>
      </c>
      <c r="O64" s="106">
        <f t="shared" si="18"/>
        <v>0</v>
      </c>
      <c r="P64" s="108">
        <f t="shared" si="18"/>
        <v>0</v>
      </c>
      <c r="Q64" s="108">
        <f t="shared" si="18"/>
        <v>0</v>
      </c>
      <c r="R64" s="108">
        <f t="shared" si="18"/>
        <v>0</v>
      </c>
      <c r="S64" s="108" t="str">
        <f t="shared" si="18"/>
        <v>SLAC</v>
      </c>
      <c r="T64" s="108">
        <f t="shared" si="18"/>
        <v>0</v>
      </c>
      <c r="U64" s="106">
        <f t="shared" si="18"/>
        <v>0</v>
      </c>
      <c r="V64" s="106">
        <f t="shared" si="18"/>
        <v>0</v>
      </c>
      <c r="W64" s="106">
        <f t="shared" si="18"/>
        <v>0</v>
      </c>
      <c r="X64" s="106">
        <f t="shared" si="18"/>
        <v>0</v>
      </c>
      <c r="Y64" s="108">
        <f t="shared" si="18"/>
        <v>0</v>
      </c>
      <c r="Z64" s="108">
        <f t="shared" si="18"/>
        <v>0</v>
      </c>
      <c r="AA64" s="106">
        <f t="shared" si="18"/>
        <v>0</v>
      </c>
      <c r="AB64" s="108">
        <f t="shared" si="18"/>
        <v>0</v>
      </c>
      <c r="AC64" s="106">
        <f t="shared" si="18"/>
        <v>0</v>
      </c>
      <c r="AD64" s="106">
        <f t="shared" si="18"/>
        <v>0</v>
      </c>
    </row>
    <row r="65" spans="1:30" ht="12.75">
      <c r="A65" s="4">
        <v>64</v>
      </c>
      <c r="B65" s="114">
        <v>4</v>
      </c>
      <c r="C65" s="115" t="s">
        <v>83</v>
      </c>
      <c r="D65" s="115">
        <v>6</v>
      </c>
      <c r="E65" s="124" t="s">
        <v>493</v>
      </c>
      <c r="F65" s="142"/>
      <c r="G65" s="116" t="str">
        <f t="shared" si="16"/>
        <v>EE</v>
      </c>
      <c r="H65" s="125" t="str">
        <f t="shared" si="16"/>
        <v>Micro-D Connector Plug, 51-Pin</v>
      </c>
      <c r="I65" s="114">
        <f t="shared" si="16"/>
        <v>0</v>
      </c>
      <c r="J65" s="106">
        <f t="shared" si="16"/>
        <v>0</v>
      </c>
      <c r="K65" s="108">
        <f t="shared" si="16"/>
        <v>0</v>
      </c>
      <c r="L65" s="160">
        <f t="shared" si="16"/>
        <v>0</v>
      </c>
      <c r="M65" s="160">
        <f t="shared" si="16"/>
        <v>0</v>
      </c>
      <c r="N65" s="107">
        <f t="shared" si="16"/>
        <v>0</v>
      </c>
      <c r="O65" s="106">
        <f t="shared" si="16"/>
        <v>0</v>
      </c>
      <c r="P65" s="108">
        <f t="shared" si="16"/>
        <v>0</v>
      </c>
      <c r="Q65" s="108">
        <f t="shared" si="17"/>
        <v>0</v>
      </c>
      <c r="R65" s="108">
        <f t="shared" si="17"/>
        <v>0</v>
      </c>
      <c r="S65" s="108" t="str">
        <f t="shared" si="17"/>
        <v>SLAC</v>
      </c>
      <c r="T65" s="108">
        <f t="shared" si="17"/>
        <v>0</v>
      </c>
      <c r="U65" s="106">
        <f t="shared" si="17"/>
        <v>0</v>
      </c>
      <c r="V65" s="106">
        <f t="shared" si="17"/>
        <v>0</v>
      </c>
      <c r="W65" s="106">
        <f t="shared" si="17"/>
        <v>0</v>
      </c>
      <c r="X65" s="106">
        <f t="shared" si="17"/>
        <v>0</v>
      </c>
      <c r="Y65" s="108">
        <f t="shared" si="17"/>
        <v>0</v>
      </c>
      <c r="Z65" s="108">
        <f t="shared" si="17"/>
        <v>0</v>
      </c>
      <c r="AA65" s="106">
        <f t="shared" si="17"/>
        <v>0</v>
      </c>
      <c r="AB65" s="108">
        <f t="shared" si="17"/>
        <v>0</v>
      </c>
      <c r="AC65" s="106">
        <f t="shared" si="17"/>
        <v>0</v>
      </c>
      <c r="AD65" s="106">
        <f t="shared" si="17"/>
        <v>0</v>
      </c>
    </row>
    <row r="66" spans="1:30" ht="12.75">
      <c r="A66" s="4">
        <v>65</v>
      </c>
      <c r="B66" s="114">
        <v>4</v>
      </c>
      <c r="C66" s="115" t="s">
        <v>83</v>
      </c>
      <c r="D66" s="115">
        <v>7</v>
      </c>
      <c r="E66" s="124" t="s">
        <v>496</v>
      </c>
      <c r="F66" s="142"/>
      <c r="G66" s="116" t="str">
        <f t="shared" si="16"/>
        <v>EE</v>
      </c>
      <c r="H66" s="125" t="str">
        <f t="shared" si="16"/>
        <v>Thermistor, 30K</v>
      </c>
      <c r="I66" s="114">
        <f t="shared" si="16"/>
        <v>0</v>
      </c>
      <c r="J66" s="106">
        <f t="shared" si="16"/>
        <v>0</v>
      </c>
      <c r="K66" s="108">
        <f t="shared" si="16"/>
        <v>0</v>
      </c>
      <c r="L66" s="160">
        <f t="shared" si="16"/>
        <v>0</v>
      </c>
      <c r="M66" s="160">
        <f t="shared" si="16"/>
        <v>0</v>
      </c>
      <c r="N66" s="107">
        <f t="shared" si="16"/>
        <v>0</v>
      </c>
      <c r="O66" s="106">
        <f t="shared" si="16"/>
        <v>0</v>
      </c>
      <c r="P66" s="108">
        <f t="shared" si="16"/>
        <v>0</v>
      </c>
      <c r="Q66" s="108">
        <f t="shared" si="16"/>
        <v>0</v>
      </c>
      <c r="R66" s="108">
        <f t="shared" si="16"/>
        <v>0</v>
      </c>
      <c r="S66" s="108" t="str">
        <f t="shared" si="16"/>
        <v>SLAC</v>
      </c>
      <c r="T66" s="108">
        <f t="shared" si="16"/>
        <v>0</v>
      </c>
      <c r="U66" s="106">
        <f t="shared" si="16"/>
        <v>0</v>
      </c>
      <c r="V66" s="106">
        <f t="shared" si="16"/>
        <v>0</v>
      </c>
      <c r="W66" s="106">
        <f t="shared" si="17"/>
        <v>0</v>
      </c>
      <c r="X66" s="106">
        <f t="shared" si="17"/>
        <v>0</v>
      </c>
      <c r="Y66" s="108">
        <f t="shared" si="17"/>
        <v>0</v>
      </c>
      <c r="Z66" s="108">
        <f>VLOOKUP($E66,PartsList,Z$4,FALSE)</f>
        <v>0</v>
      </c>
      <c r="AA66" s="106">
        <f>VLOOKUP($E66,PartsList,AA$4,FALSE)</f>
        <v>0</v>
      </c>
      <c r="AB66" s="108">
        <f>VLOOKUP($E66,PartsList,AB$4,FALSE)</f>
        <v>0</v>
      </c>
      <c r="AC66" s="106">
        <f>VLOOKUP($E66,PartsList,AC$4,FALSE)</f>
        <v>0</v>
      </c>
      <c r="AD66" s="106">
        <f>VLOOKUP($E66,PartsList,AD$4,FALSE)</f>
        <v>0</v>
      </c>
    </row>
    <row r="67" spans="1:30" ht="12.75">
      <c r="A67" s="4">
        <v>66</v>
      </c>
      <c r="B67" s="114">
        <v>4</v>
      </c>
      <c r="C67" s="115" t="s">
        <v>83</v>
      </c>
      <c r="D67" s="115">
        <v>8</v>
      </c>
      <c r="E67" s="124" t="s">
        <v>15</v>
      </c>
      <c r="F67" s="142"/>
      <c r="G67" s="116" t="str">
        <f t="shared" si="16"/>
        <v>EE</v>
      </c>
      <c r="H67" s="125" t="str">
        <f t="shared" si="16"/>
        <v>Resistor, 100 Ohm 1%, SOTA</v>
      </c>
      <c r="I67" s="114">
        <f t="shared" si="16"/>
        <v>0</v>
      </c>
      <c r="J67" s="106">
        <f t="shared" si="16"/>
        <v>0</v>
      </c>
      <c r="K67" s="108">
        <f t="shared" si="16"/>
        <v>0</v>
      </c>
      <c r="L67" s="160">
        <f t="shared" si="16"/>
        <v>0</v>
      </c>
      <c r="M67" s="160">
        <f t="shared" si="16"/>
        <v>0</v>
      </c>
      <c r="N67" s="107">
        <f t="shared" si="16"/>
        <v>0</v>
      </c>
      <c r="O67" s="106">
        <f t="shared" si="16"/>
        <v>0</v>
      </c>
      <c r="P67" s="108">
        <f t="shared" si="16"/>
        <v>0</v>
      </c>
      <c r="Q67" s="108">
        <f t="shared" si="16"/>
        <v>0</v>
      </c>
      <c r="R67" s="108">
        <f t="shared" si="16"/>
        <v>0</v>
      </c>
      <c r="S67" s="108" t="str">
        <f t="shared" si="16"/>
        <v>SLAC</v>
      </c>
      <c r="T67" s="108">
        <f t="shared" si="16"/>
        <v>0</v>
      </c>
      <c r="U67" s="106">
        <f t="shared" si="16"/>
        <v>41333</v>
      </c>
      <c r="V67" s="106">
        <f t="shared" si="16"/>
        <v>6020</v>
      </c>
      <c r="W67" s="106">
        <f aca="true" t="shared" si="19" ref="W67:AD71">VLOOKUP($E67,PartsList,W$4,FALSE)</f>
        <v>0</v>
      </c>
      <c r="X67" s="106">
        <f t="shared" si="19"/>
        <v>0</v>
      </c>
      <c r="Y67" s="108">
        <f t="shared" si="19"/>
        <v>0</v>
      </c>
      <c r="Z67" s="108">
        <f t="shared" si="19"/>
        <v>0</v>
      </c>
      <c r="AA67" s="106">
        <f t="shared" si="19"/>
        <v>0</v>
      </c>
      <c r="AB67" s="108">
        <f t="shared" si="19"/>
        <v>0</v>
      </c>
      <c r="AC67" s="106">
        <f>VLOOKUP($E67,PartsList,AC$4,FALSE)</f>
        <v>0</v>
      </c>
      <c r="AD67" s="106">
        <f>VLOOKUP($E67,PartsList,AD$4,FALSE)</f>
        <v>0</v>
      </c>
    </row>
    <row r="68" spans="1:30" ht="12.75">
      <c r="A68" s="4">
        <v>67</v>
      </c>
      <c r="B68" s="114">
        <v>4</v>
      </c>
      <c r="C68" s="115" t="s">
        <v>83</v>
      </c>
      <c r="D68" s="115">
        <v>9</v>
      </c>
      <c r="E68" s="124" t="s">
        <v>479</v>
      </c>
      <c r="F68" s="142"/>
      <c r="G68" s="116" t="str">
        <f t="shared" si="16"/>
        <v>EE</v>
      </c>
      <c r="H68" s="125" t="str">
        <f t="shared" si="16"/>
        <v>Resistor, 200 Ohm 1%, SOTA</v>
      </c>
      <c r="I68" s="114">
        <f t="shared" si="16"/>
        <v>0</v>
      </c>
      <c r="J68" s="106">
        <f t="shared" si="16"/>
        <v>0</v>
      </c>
      <c r="K68" s="108">
        <f t="shared" si="16"/>
        <v>0</v>
      </c>
      <c r="L68" s="160">
        <f t="shared" si="16"/>
        <v>0</v>
      </c>
      <c r="M68" s="160">
        <f t="shared" si="16"/>
        <v>0</v>
      </c>
      <c r="N68" s="107">
        <f t="shared" si="16"/>
        <v>0</v>
      </c>
      <c r="O68" s="106">
        <f t="shared" si="16"/>
        <v>0</v>
      </c>
      <c r="P68" s="108">
        <f t="shared" si="16"/>
        <v>0</v>
      </c>
      <c r="Q68" s="108">
        <f t="shared" si="16"/>
        <v>0</v>
      </c>
      <c r="R68" s="108">
        <f t="shared" si="16"/>
        <v>0</v>
      </c>
      <c r="S68" s="108" t="str">
        <f t="shared" si="16"/>
        <v>SLAC</v>
      </c>
      <c r="T68" s="108">
        <f t="shared" si="16"/>
        <v>0</v>
      </c>
      <c r="U68" s="106">
        <f t="shared" si="16"/>
        <v>0</v>
      </c>
      <c r="V68" s="106">
        <f t="shared" si="16"/>
        <v>0</v>
      </c>
      <c r="W68" s="106">
        <f t="shared" si="19"/>
        <v>0</v>
      </c>
      <c r="X68" s="106">
        <f t="shared" si="19"/>
        <v>0</v>
      </c>
      <c r="Y68" s="108">
        <f t="shared" si="19"/>
        <v>0</v>
      </c>
      <c r="Z68" s="108">
        <f t="shared" si="19"/>
        <v>0</v>
      </c>
      <c r="AA68" s="106">
        <f t="shared" si="19"/>
        <v>0</v>
      </c>
      <c r="AB68" s="108">
        <f t="shared" si="19"/>
        <v>0</v>
      </c>
      <c r="AC68" s="106">
        <f t="shared" si="19"/>
        <v>0</v>
      </c>
      <c r="AD68" s="106">
        <f t="shared" si="19"/>
        <v>0</v>
      </c>
    </row>
    <row r="69" spans="1:30" ht="12.75">
      <c r="A69" s="4">
        <v>68</v>
      </c>
      <c r="B69" s="114">
        <v>4</v>
      </c>
      <c r="C69" s="115" t="s">
        <v>83</v>
      </c>
      <c r="D69" s="115">
        <v>10</v>
      </c>
      <c r="E69" s="124" t="s">
        <v>14</v>
      </c>
      <c r="F69" s="142"/>
      <c r="G69" s="116" t="str">
        <f t="shared" si="16"/>
        <v>EE</v>
      </c>
      <c r="H69" s="125" t="str">
        <f t="shared" si="16"/>
        <v>Resistor, 39K-Ohm 5%, SOTA</v>
      </c>
      <c r="I69" s="114">
        <f t="shared" si="16"/>
        <v>0</v>
      </c>
      <c r="J69" s="106">
        <f t="shared" si="16"/>
        <v>0</v>
      </c>
      <c r="K69" s="108">
        <f t="shared" si="16"/>
        <v>0</v>
      </c>
      <c r="L69" s="160">
        <f t="shared" si="16"/>
        <v>0</v>
      </c>
      <c r="M69" s="160">
        <f t="shared" si="16"/>
        <v>0</v>
      </c>
      <c r="N69" s="107">
        <f t="shared" si="16"/>
        <v>0</v>
      </c>
      <c r="O69" s="106">
        <f t="shared" si="16"/>
        <v>0</v>
      </c>
      <c r="P69" s="108">
        <f t="shared" si="16"/>
        <v>0</v>
      </c>
      <c r="Q69" s="108">
        <f t="shared" si="16"/>
        <v>0</v>
      </c>
      <c r="R69" s="108">
        <f t="shared" si="16"/>
        <v>0</v>
      </c>
      <c r="S69" s="108" t="str">
        <f t="shared" si="16"/>
        <v>SLAC</v>
      </c>
      <c r="T69" s="108">
        <f t="shared" si="16"/>
        <v>0</v>
      </c>
      <c r="U69" s="106">
        <f t="shared" si="16"/>
        <v>41333</v>
      </c>
      <c r="V69" s="106">
        <f t="shared" si="16"/>
        <v>22000</v>
      </c>
      <c r="W69" s="106">
        <f t="shared" si="19"/>
        <v>0</v>
      </c>
      <c r="X69" s="106">
        <f t="shared" si="19"/>
        <v>0</v>
      </c>
      <c r="Y69" s="108">
        <f t="shared" si="19"/>
        <v>0</v>
      </c>
      <c r="Z69" s="108">
        <f t="shared" si="19"/>
        <v>0</v>
      </c>
      <c r="AA69" s="106">
        <f t="shared" si="19"/>
        <v>0</v>
      </c>
      <c r="AB69" s="108">
        <f t="shared" si="19"/>
        <v>0</v>
      </c>
      <c r="AC69" s="106">
        <f t="shared" si="19"/>
        <v>0</v>
      </c>
      <c r="AD69" s="106">
        <f t="shared" si="19"/>
        <v>0</v>
      </c>
    </row>
    <row r="70" spans="1:30" ht="12.75">
      <c r="A70" s="4">
        <v>69</v>
      </c>
      <c r="B70" s="114">
        <v>4</v>
      </c>
      <c r="C70" s="115" t="s">
        <v>83</v>
      </c>
      <c r="D70" s="115">
        <v>11</v>
      </c>
      <c r="E70" s="124" t="s">
        <v>233</v>
      </c>
      <c r="F70" s="142"/>
      <c r="G70" s="116" t="str">
        <f t="shared" si="16"/>
        <v>MT</v>
      </c>
      <c r="H70" s="125" t="str">
        <f t="shared" si="16"/>
        <v>Structural Adhesive</v>
      </c>
      <c r="I70" s="114">
        <f t="shared" si="16"/>
        <v>0</v>
      </c>
      <c r="J70" s="106" t="str">
        <f t="shared" si="16"/>
        <v>GSFC Approved</v>
      </c>
      <c r="K70" s="108">
        <f t="shared" si="16"/>
        <v>0</v>
      </c>
      <c r="L70" s="160" t="str">
        <f t="shared" si="16"/>
        <v>OK to Procure Mat'l</v>
      </c>
      <c r="M70" s="160">
        <f t="shared" si="16"/>
        <v>0</v>
      </c>
      <c r="N70" s="107">
        <f t="shared" si="16"/>
        <v>0</v>
      </c>
      <c r="O70" s="106">
        <f t="shared" si="16"/>
        <v>0</v>
      </c>
      <c r="P70" s="108">
        <f t="shared" si="16"/>
        <v>0</v>
      </c>
      <c r="Q70" s="108">
        <f t="shared" si="16"/>
        <v>0</v>
      </c>
      <c r="R70" s="108">
        <f>VLOOKUP($E70,PartsList,R$4,FALSE)</f>
        <v>0</v>
      </c>
      <c r="S70" s="108">
        <f>VLOOKUP($E70,PartsList,S$4,FALSE)</f>
        <v>0</v>
      </c>
      <c r="T70" s="108">
        <f>VLOOKUP($E70,PartsList,T$4,FALSE)</f>
        <v>38062</v>
      </c>
      <c r="U70" s="106">
        <f>VLOOKUP($E70,PartsList,U$4,FALSE)</f>
        <v>47130</v>
      </c>
      <c r="V70" s="106" t="str">
        <f>VLOOKUP($E70,PartsList,V$4,FALSE)</f>
        <v>25 ea. 50 ml</v>
      </c>
      <c r="W70" s="106" t="str">
        <f t="shared" si="19"/>
        <v>N/A</v>
      </c>
      <c r="X70" s="106" t="str">
        <f t="shared" si="19"/>
        <v>N/A</v>
      </c>
      <c r="Y70" s="108">
        <f t="shared" si="19"/>
        <v>37788</v>
      </c>
      <c r="Z70" s="108">
        <f t="shared" si="19"/>
        <v>0</v>
      </c>
      <c r="AA70" s="106">
        <f t="shared" si="19"/>
        <v>0</v>
      </c>
      <c r="AB70" s="108">
        <f t="shared" si="19"/>
        <v>0</v>
      </c>
      <c r="AC70" s="106">
        <f t="shared" si="19"/>
        <v>0</v>
      </c>
      <c r="AD70" s="106">
        <f t="shared" si="19"/>
        <v>0</v>
      </c>
    </row>
    <row r="71" spans="1:30" ht="12.75">
      <c r="A71" s="4">
        <v>70</v>
      </c>
      <c r="B71" s="114">
        <v>4</v>
      </c>
      <c r="C71" s="115" t="s">
        <v>83</v>
      </c>
      <c r="D71" s="115">
        <v>12</v>
      </c>
      <c r="E71" s="124" t="s">
        <v>502</v>
      </c>
      <c r="F71" s="142"/>
      <c r="G71" s="116" t="str">
        <f aca="true" t="shared" si="20" ref="G71:V71">VLOOKUP($E71,PartsList,G$4,FALSE)</f>
        <v>MT</v>
      </c>
      <c r="H71" s="125" t="str">
        <f t="shared" si="20"/>
        <v>SN63 PB37 Solder</v>
      </c>
      <c r="I71" s="114">
        <f t="shared" si="20"/>
        <v>0</v>
      </c>
      <c r="J71" s="106">
        <f t="shared" si="20"/>
        <v>0</v>
      </c>
      <c r="K71" s="108">
        <f t="shared" si="20"/>
        <v>0</v>
      </c>
      <c r="L71" s="160">
        <f t="shared" si="20"/>
        <v>0</v>
      </c>
      <c r="M71" s="160">
        <f t="shared" si="20"/>
        <v>0</v>
      </c>
      <c r="N71" s="107">
        <f t="shared" si="20"/>
        <v>0</v>
      </c>
      <c r="O71" s="106">
        <f t="shared" si="20"/>
        <v>0</v>
      </c>
      <c r="P71" s="108">
        <f t="shared" si="20"/>
        <v>0</v>
      </c>
      <c r="Q71" s="108">
        <f t="shared" si="20"/>
        <v>0</v>
      </c>
      <c r="R71" s="108">
        <f t="shared" si="20"/>
        <v>0</v>
      </c>
      <c r="S71" s="108">
        <f t="shared" si="20"/>
        <v>0</v>
      </c>
      <c r="T71" s="108">
        <f t="shared" si="20"/>
        <v>0</v>
      </c>
      <c r="U71" s="106">
        <f t="shared" si="20"/>
        <v>0</v>
      </c>
      <c r="V71" s="106">
        <f t="shared" si="20"/>
        <v>0</v>
      </c>
      <c r="W71" s="106">
        <f t="shared" si="19"/>
        <v>0</v>
      </c>
      <c r="X71" s="106">
        <f t="shared" si="19"/>
        <v>0</v>
      </c>
      <c r="Y71" s="108">
        <f t="shared" si="19"/>
        <v>0</v>
      </c>
      <c r="Z71" s="108">
        <f t="shared" si="19"/>
        <v>0</v>
      </c>
      <c r="AA71" s="106">
        <f t="shared" si="19"/>
        <v>0</v>
      </c>
      <c r="AB71" s="108">
        <f t="shared" si="19"/>
        <v>0</v>
      </c>
      <c r="AC71" s="106">
        <f t="shared" si="19"/>
        <v>0</v>
      </c>
      <c r="AD71" s="106">
        <f t="shared" si="19"/>
        <v>0</v>
      </c>
    </row>
    <row r="72" spans="1:30" ht="12.75">
      <c r="A72" s="4">
        <v>71</v>
      </c>
      <c r="B72" s="102">
        <v>2</v>
      </c>
      <c r="C72" s="100" t="s">
        <v>28</v>
      </c>
      <c r="D72" s="102"/>
      <c r="E72" s="131" t="s">
        <v>97</v>
      </c>
      <c r="F72" s="140" t="str">
        <f t="shared" si="6"/>
        <v>Dwg</v>
      </c>
      <c r="G72" s="101" t="str">
        <f t="shared" si="16"/>
        <v>SA</v>
      </c>
      <c r="H72" s="100" t="str">
        <f t="shared" si="16"/>
        <v>C-4 Bent Assembly</v>
      </c>
      <c r="I72" s="102">
        <f t="shared" si="16"/>
        <v>1</v>
      </c>
      <c r="J72" s="106" t="str">
        <f t="shared" si="16"/>
        <v>Signed-Off</v>
      </c>
      <c r="K72" s="108">
        <f t="shared" si="16"/>
        <v>38134</v>
      </c>
      <c r="L72" s="160" t="str">
        <f t="shared" si="16"/>
        <v>Auth for Flight Prod</v>
      </c>
      <c r="M72" s="160">
        <f t="shared" si="16"/>
        <v>38138</v>
      </c>
      <c r="N72" s="107" t="str">
        <f t="shared" si="16"/>
        <v>Flex Cable Mech and Elec drawings released</v>
      </c>
      <c r="O72" s="106" t="str">
        <f t="shared" si="16"/>
        <v>Yes</v>
      </c>
      <c r="P72" s="108">
        <f t="shared" si="16"/>
        <v>0</v>
      </c>
      <c r="Q72" s="108">
        <f t="shared" si="17"/>
        <v>0</v>
      </c>
      <c r="R72" s="108">
        <f t="shared" si="17"/>
        <v>0</v>
      </c>
      <c r="S72" s="108" t="str">
        <f t="shared" si="17"/>
        <v>SLAC</v>
      </c>
      <c r="T72" s="108">
        <f t="shared" si="17"/>
        <v>0</v>
      </c>
      <c r="U72" s="106">
        <f t="shared" si="17"/>
        <v>0</v>
      </c>
      <c r="V72" s="106">
        <f t="shared" si="17"/>
        <v>0</v>
      </c>
      <c r="W72" s="106">
        <f t="shared" si="17"/>
        <v>0</v>
      </c>
      <c r="X72" s="106">
        <f t="shared" si="17"/>
        <v>0</v>
      </c>
      <c r="Y72" s="108">
        <f t="shared" si="17"/>
        <v>0</v>
      </c>
      <c r="Z72" s="108">
        <f t="shared" si="17"/>
        <v>0</v>
      </c>
      <c r="AA72" s="106">
        <f t="shared" si="17"/>
        <v>0</v>
      </c>
      <c r="AB72" s="108">
        <f t="shared" si="17"/>
        <v>0</v>
      </c>
      <c r="AC72" s="106">
        <f t="shared" si="17"/>
        <v>0</v>
      </c>
      <c r="AD72" s="106">
        <f t="shared" si="17"/>
        <v>0</v>
      </c>
    </row>
    <row r="73" spans="1:30" ht="12.75">
      <c r="A73" s="4">
        <v>72</v>
      </c>
      <c r="B73" s="111">
        <v>3</v>
      </c>
      <c r="C73" s="112" t="s">
        <v>97</v>
      </c>
      <c r="D73" s="112"/>
      <c r="E73" s="123" t="s">
        <v>85</v>
      </c>
      <c r="F73" s="141" t="str">
        <f t="shared" si="6"/>
        <v>Dwg</v>
      </c>
      <c r="G73" s="113" t="str">
        <f t="shared" si="16"/>
        <v>SA</v>
      </c>
      <c r="H73" s="123" t="str">
        <f t="shared" si="16"/>
        <v>C-4 Flat Assembly</v>
      </c>
      <c r="I73" s="111">
        <f t="shared" si="16"/>
        <v>1</v>
      </c>
      <c r="J73" s="106" t="str">
        <f t="shared" si="16"/>
        <v>Signed-Off</v>
      </c>
      <c r="K73" s="108">
        <f t="shared" si="16"/>
        <v>38134</v>
      </c>
      <c r="L73" s="160" t="str">
        <f t="shared" si="16"/>
        <v>Auth for Flight Prod</v>
      </c>
      <c r="M73" s="160">
        <f t="shared" si="16"/>
        <v>38138</v>
      </c>
      <c r="N73" s="107" t="str">
        <f t="shared" si="16"/>
        <v>Flex Cable Mech and Elec drawings released</v>
      </c>
      <c r="O73" s="106" t="str">
        <f t="shared" si="16"/>
        <v>Yes</v>
      </c>
      <c r="P73" s="108">
        <f t="shared" si="16"/>
        <v>0</v>
      </c>
      <c r="Q73" s="108">
        <f t="shared" si="17"/>
        <v>0</v>
      </c>
      <c r="R73" s="108">
        <f t="shared" si="17"/>
        <v>0</v>
      </c>
      <c r="S73" s="108" t="str">
        <f t="shared" si="17"/>
        <v>SLAC</v>
      </c>
      <c r="T73" s="108">
        <f t="shared" si="17"/>
        <v>0</v>
      </c>
      <c r="U73" s="106">
        <f t="shared" si="17"/>
        <v>0</v>
      </c>
      <c r="V73" s="106">
        <f t="shared" si="17"/>
        <v>0</v>
      </c>
      <c r="W73" s="106">
        <f t="shared" si="17"/>
        <v>0</v>
      </c>
      <c r="X73" s="106">
        <f t="shared" si="17"/>
        <v>0</v>
      </c>
      <c r="Y73" s="108">
        <f t="shared" si="17"/>
        <v>0</v>
      </c>
      <c r="Z73" s="108">
        <f t="shared" si="17"/>
        <v>0</v>
      </c>
      <c r="AA73" s="106">
        <f t="shared" si="17"/>
        <v>0</v>
      </c>
      <c r="AB73" s="108">
        <f t="shared" si="17"/>
        <v>0</v>
      </c>
      <c r="AC73" s="106">
        <f t="shared" si="17"/>
        <v>0</v>
      </c>
      <c r="AD73" s="106">
        <f t="shared" si="17"/>
        <v>0</v>
      </c>
    </row>
    <row r="74" spans="1:30" ht="12.75">
      <c r="A74" s="4">
        <v>73</v>
      </c>
      <c r="B74" s="114">
        <v>4</v>
      </c>
      <c r="C74" s="115" t="s">
        <v>85</v>
      </c>
      <c r="D74" s="115">
        <v>1</v>
      </c>
      <c r="E74" s="124" t="s">
        <v>86</v>
      </c>
      <c r="F74" s="142" t="str">
        <f t="shared" si="6"/>
        <v>Dwg</v>
      </c>
      <c r="G74" s="116" t="str">
        <f t="shared" si="16"/>
        <v>PF</v>
      </c>
      <c r="H74" s="125" t="str">
        <f t="shared" si="16"/>
        <v>C-4 PWB Master Layout</v>
      </c>
      <c r="I74" s="114">
        <f t="shared" si="16"/>
        <v>6</v>
      </c>
      <c r="J74" s="106" t="str">
        <f t="shared" si="16"/>
        <v>Signed-Off</v>
      </c>
      <c r="K74" s="108">
        <f t="shared" si="16"/>
        <v>38134</v>
      </c>
      <c r="L74" s="160" t="str">
        <f t="shared" si="16"/>
        <v>Auth for Flight Prod</v>
      </c>
      <c r="M74" s="160">
        <f t="shared" si="16"/>
        <v>38138</v>
      </c>
      <c r="N74" s="107" t="str">
        <f t="shared" si="16"/>
        <v>Flex Cable Mech and Elec drawings released</v>
      </c>
      <c r="O74" s="106" t="str">
        <f t="shared" si="16"/>
        <v>Yes</v>
      </c>
      <c r="P74" s="108">
        <f t="shared" si="16"/>
        <v>0</v>
      </c>
      <c r="Q74" s="108">
        <f t="shared" si="17"/>
        <v>0</v>
      </c>
      <c r="R74" s="108">
        <f t="shared" si="17"/>
        <v>0</v>
      </c>
      <c r="S74" s="108" t="str">
        <f t="shared" si="17"/>
        <v>SLAC</v>
      </c>
      <c r="T74" s="108">
        <f t="shared" si="17"/>
        <v>0</v>
      </c>
      <c r="U74" s="106">
        <f t="shared" si="17"/>
        <v>0</v>
      </c>
      <c r="V74" s="106">
        <f t="shared" si="17"/>
        <v>0</v>
      </c>
      <c r="W74" s="106">
        <f t="shared" si="17"/>
        <v>0</v>
      </c>
      <c r="X74" s="106">
        <f t="shared" si="17"/>
        <v>0</v>
      </c>
      <c r="Y74" s="108">
        <f t="shared" si="17"/>
        <v>0</v>
      </c>
      <c r="Z74" s="108">
        <f t="shared" si="17"/>
        <v>0</v>
      </c>
      <c r="AA74" s="106">
        <f t="shared" si="17"/>
        <v>0</v>
      </c>
      <c r="AB74" s="108">
        <f t="shared" si="17"/>
        <v>0</v>
      </c>
      <c r="AC74" s="106">
        <f t="shared" si="17"/>
        <v>0</v>
      </c>
      <c r="AD74" s="106">
        <f t="shared" si="17"/>
        <v>0</v>
      </c>
    </row>
    <row r="75" spans="1:30" ht="12" customHeight="1">
      <c r="A75" s="4">
        <v>74</v>
      </c>
      <c r="B75" s="114">
        <v>5</v>
      </c>
      <c r="C75" s="115" t="s">
        <v>86</v>
      </c>
      <c r="D75" s="121"/>
      <c r="E75" s="186" t="s">
        <v>424</v>
      </c>
      <c r="F75" s="145" t="str">
        <f t="shared" si="6"/>
        <v>Dwg</v>
      </c>
      <c r="G75" s="106" t="str">
        <f t="shared" si="16"/>
        <v>EE</v>
      </c>
      <c r="H75" s="184" t="str">
        <f t="shared" si="16"/>
        <v>C-4 Flex Cable Gerber File</v>
      </c>
      <c r="I75" s="106">
        <f t="shared" si="16"/>
        <v>2</v>
      </c>
      <c r="J75" s="106" t="str">
        <f t="shared" si="16"/>
        <v>Pending Sign-Off</v>
      </c>
      <c r="K75" s="108">
        <f t="shared" si="16"/>
        <v>0</v>
      </c>
      <c r="L75" s="160" t="str">
        <f t="shared" si="16"/>
        <v>Auth for Flight Prod</v>
      </c>
      <c r="M75" s="160">
        <f t="shared" si="16"/>
        <v>38160</v>
      </c>
      <c r="N75" s="107" t="str">
        <f t="shared" si="16"/>
        <v>Working to redlines; new rev in release cycle</v>
      </c>
      <c r="O75" s="106" t="str">
        <f t="shared" si="16"/>
        <v>Yes</v>
      </c>
      <c r="P75" s="106">
        <f t="shared" si="16"/>
        <v>0</v>
      </c>
      <c r="Q75" s="106">
        <f t="shared" si="17"/>
        <v>0</v>
      </c>
      <c r="R75" s="106">
        <f t="shared" si="17"/>
        <v>0</v>
      </c>
      <c r="S75" s="106">
        <f t="shared" si="17"/>
        <v>0</v>
      </c>
      <c r="T75" s="106">
        <f t="shared" si="17"/>
        <v>0</v>
      </c>
      <c r="U75" s="106">
        <f t="shared" si="17"/>
        <v>0</v>
      </c>
      <c r="V75" s="106">
        <f t="shared" si="17"/>
        <v>0</v>
      </c>
      <c r="W75" s="106">
        <f t="shared" si="17"/>
        <v>0</v>
      </c>
      <c r="X75" s="106">
        <f t="shared" si="17"/>
        <v>0</v>
      </c>
      <c r="Y75" s="106">
        <f t="shared" si="17"/>
        <v>0</v>
      </c>
      <c r="Z75" s="106">
        <f t="shared" si="17"/>
        <v>0</v>
      </c>
      <c r="AA75" s="106">
        <f t="shared" si="17"/>
        <v>0</v>
      </c>
      <c r="AB75" s="106">
        <f t="shared" si="17"/>
        <v>0</v>
      </c>
      <c r="AC75" s="106">
        <f t="shared" si="17"/>
        <v>0</v>
      </c>
      <c r="AD75" s="106">
        <f t="shared" si="17"/>
        <v>0</v>
      </c>
    </row>
    <row r="76" spans="1:30" ht="12" customHeight="1">
      <c r="A76" s="4">
        <v>75</v>
      </c>
      <c r="B76" s="114">
        <v>6</v>
      </c>
      <c r="C76" s="115" t="s">
        <v>421</v>
      </c>
      <c r="D76" s="121"/>
      <c r="E76" s="186" t="s">
        <v>325</v>
      </c>
      <c r="F76" s="145" t="str">
        <f t="shared" si="6"/>
        <v>Dwg</v>
      </c>
      <c r="G76" s="106" t="str">
        <f aca="true" t="shared" si="21" ref="G76:V88">VLOOKUP($E76,PartsList,G$4,FALSE)</f>
        <v>EE</v>
      </c>
      <c r="H76" s="184" t="str">
        <f t="shared" si="21"/>
        <v>Readout Flex Cable Schematic</v>
      </c>
      <c r="I76" s="106">
        <f t="shared" si="21"/>
        <v>5</v>
      </c>
      <c r="J76" s="106" t="str">
        <f t="shared" si="21"/>
        <v>Signed-Off</v>
      </c>
      <c r="K76" s="108">
        <f t="shared" si="21"/>
        <v>38134</v>
      </c>
      <c r="L76" s="160" t="str">
        <f t="shared" si="21"/>
        <v>Auth for Flight Prod</v>
      </c>
      <c r="M76" s="160">
        <f t="shared" si="21"/>
        <v>38138</v>
      </c>
      <c r="N76" s="107" t="str">
        <f t="shared" si="21"/>
        <v>Flex Cable Mech and Elec drawings released</v>
      </c>
      <c r="O76" s="106">
        <f t="shared" si="21"/>
        <v>0</v>
      </c>
      <c r="P76" s="106">
        <f t="shared" si="21"/>
        <v>0</v>
      </c>
      <c r="Q76" s="106">
        <f t="shared" si="21"/>
        <v>0</v>
      </c>
      <c r="R76" s="106">
        <f t="shared" si="21"/>
        <v>0</v>
      </c>
      <c r="S76" s="106" t="str">
        <f t="shared" si="21"/>
        <v>SLAC</v>
      </c>
      <c r="T76" s="106">
        <f t="shared" si="21"/>
        <v>0</v>
      </c>
      <c r="U76" s="106">
        <f t="shared" si="21"/>
        <v>0</v>
      </c>
      <c r="V76" s="106">
        <f t="shared" si="21"/>
        <v>0</v>
      </c>
      <c r="W76" s="106">
        <f aca="true" t="shared" si="22" ref="W76:AD81">VLOOKUP($E76,PartsList,W$4,FALSE)</f>
        <v>0</v>
      </c>
      <c r="X76" s="106">
        <f t="shared" si="22"/>
        <v>0</v>
      </c>
      <c r="Y76" s="106">
        <f t="shared" si="22"/>
        <v>0</v>
      </c>
      <c r="Z76" s="106">
        <f t="shared" si="22"/>
        <v>0</v>
      </c>
      <c r="AA76" s="106">
        <f t="shared" si="22"/>
        <v>0</v>
      </c>
      <c r="AB76" s="106">
        <f t="shared" si="22"/>
        <v>0</v>
      </c>
      <c r="AC76" s="106">
        <f t="shared" si="22"/>
        <v>0</v>
      </c>
      <c r="AD76" s="106">
        <f t="shared" si="22"/>
        <v>0</v>
      </c>
    </row>
    <row r="77" spans="1:30" ht="12.75">
      <c r="A77" s="4">
        <v>76</v>
      </c>
      <c r="B77" s="114">
        <v>4</v>
      </c>
      <c r="C77" s="115" t="s">
        <v>85</v>
      </c>
      <c r="D77" s="115">
        <v>2</v>
      </c>
      <c r="E77" s="124" t="s">
        <v>101</v>
      </c>
      <c r="F77" s="142" t="str">
        <f t="shared" si="6"/>
        <v>Dwg</v>
      </c>
      <c r="G77" s="116" t="str">
        <f t="shared" si="21"/>
        <v>PF</v>
      </c>
      <c r="H77" s="125" t="str">
        <f t="shared" si="21"/>
        <v>Cable Stiffener </v>
      </c>
      <c r="I77" s="114">
        <f t="shared" si="21"/>
        <v>2</v>
      </c>
      <c r="J77" s="106" t="str">
        <f t="shared" si="21"/>
        <v>Signed-Off</v>
      </c>
      <c r="K77" s="108">
        <f t="shared" si="21"/>
        <v>38134</v>
      </c>
      <c r="L77" s="160" t="str">
        <f t="shared" si="21"/>
        <v>Auth for Flight Prod</v>
      </c>
      <c r="M77" s="160">
        <f t="shared" si="21"/>
        <v>38138</v>
      </c>
      <c r="N77" s="107" t="str">
        <f t="shared" si="21"/>
        <v>Flex Cable Mech and Elec drawings released</v>
      </c>
      <c r="O77" s="106" t="str">
        <f t="shared" si="21"/>
        <v>Yes</v>
      </c>
      <c r="P77" s="108">
        <f t="shared" si="21"/>
        <v>0</v>
      </c>
      <c r="Q77" s="108">
        <f t="shared" si="21"/>
        <v>0</v>
      </c>
      <c r="R77" s="108">
        <f t="shared" si="21"/>
        <v>0</v>
      </c>
      <c r="S77" s="108" t="str">
        <f t="shared" si="21"/>
        <v>SLAC</v>
      </c>
      <c r="T77" s="108">
        <f t="shared" si="21"/>
        <v>0</v>
      </c>
      <c r="U77" s="106">
        <f t="shared" si="21"/>
        <v>0</v>
      </c>
      <c r="V77" s="106">
        <f t="shared" si="21"/>
        <v>0</v>
      </c>
      <c r="W77" s="106">
        <f t="shared" si="22"/>
        <v>0</v>
      </c>
      <c r="X77" s="106">
        <f t="shared" si="22"/>
        <v>0</v>
      </c>
      <c r="Y77" s="108">
        <f t="shared" si="22"/>
        <v>0</v>
      </c>
      <c r="Z77" s="108">
        <f t="shared" si="22"/>
        <v>0</v>
      </c>
      <c r="AA77" s="106">
        <f t="shared" si="22"/>
        <v>0</v>
      </c>
      <c r="AB77" s="108">
        <f t="shared" si="22"/>
        <v>0</v>
      </c>
      <c r="AC77" s="106">
        <f t="shared" si="22"/>
        <v>0</v>
      </c>
      <c r="AD77" s="106">
        <f t="shared" si="22"/>
        <v>0</v>
      </c>
    </row>
    <row r="78" spans="1:30" ht="12.75" customHeight="1">
      <c r="A78" s="4">
        <v>77</v>
      </c>
      <c r="B78" s="114">
        <v>5</v>
      </c>
      <c r="C78" s="115" t="s">
        <v>101</v>
      </c>
      <c r="D78" s="121"/>
      <c r="E78" s="185" t="s">
        <v>410</v>
      </c>
      <c r="F78" s="145" t="str">
        <f t="shared" si="6"/>
        <v>Dwg</v>
      </c>
      <c r="G78" s="106" t="str">
        <f t="shared" si="21"/>
        <v>EE</v>
      </c>
      <c r="H78" s="184" t="str">
        <f t="shared" si="21"/>
        <v>Flex Cable Stiffener Gerber File</v>
      </c>
      <c r="I78" s="106">
        <f t="shared" si="21"/>
        <v>1</v>
      </c>
      <c r="J78" s="106" t="str">
        <f t="shared" si="21"/>
        <v>Obsolete</v>
      </c>
      <c r="K78" s="230">
        <f t="shared" si="21"/>
        <v>38134</v>
      </c>
      <c r="L78" s="160">
        <f t="shared" si="21"/>
        <v>0</v>
      </c>
      <c r="M78" s="160">
        <f t="shared" si="21"/>
        <v>38146</v>
      </c>
      <c r="N78" s="107" t="str">
        <f t="shared" si="21"/>
        <v>Not used</v>
      </c>
      <c r="O78" s="106">
        <f t="shared" si="21"/>
        <v>0</v>
      </c>
      <c r="P78" s="106">
        <f t="shared" si="21"/>
        <v>0</v>
      </c>
      <c r="Q78" s="106">
        <f t="shared" si="21"/>
        <v>0</v>
      </c>
      <c r="R78" s="106">
        <f t="shared" si="21"/>
        <v>0</v>
      </c>
      <c r="S78" s="106">
        <f t="shared" si="21"/>
        <v>0</v>
      </c>
      <c r="T78" s="106">
        <f t="shared" si="21"/>
        <v>0</v>
      </c>
      <c r="U78" s="106">
        <f t="shared" si="21"/>
        <v>0</v>
      </c>
      <c r="V78" s="106">
        <f t="shared" si="21"/>
        <v>0</v>
      </c>
      <c r="W78" s="106">
        <f t="shared" si="22"/>
        <v>0</v>
      </c>
      <c r="X78" s="106">
        <f t="shared" si="22"/>
        <v>0</v>
      </c>
      <c r="Y78" s="106">
        <f t="shared" si="22"/>
        <v>0</v>
      </c>
      <c r="Z78" s="106">
        <f t="shared" si="22"/>
        <v>0</v>
      </c>
      <c r="AA78" s="106">
        <f t="shared" si="22"/>
        <v>0</v>
      </c>
      <c r="AB78" s="106">
        <f t="shared" si="22"/>
        <v>0</v>
      </c>
      <c r="AC78" s="106">
        <f t="shared" si="22"/>
        <v>0</v>
      </c>
      <c r="AD78" s="106">
        <f t="shared" si="22"/>
        <v>0</v>
      </c>
    </row>
    <row r="79" spans="1:30" ht="12.75">
      <c r="A79" s="4">
        <v>78</v>
      </c>
      <c r="B79" s="114">
        <v>4</v>
      </c>
      <c r="C79" s="115" t="s">
        <v>85</v>
      </c>
      <c r="D79" s="115">
        <v>3</v>
      </c>
      <c r="E79" s="124" t="s">
        <v>491</v>
      </c>
      <c r="F79" s="142"/>
      <c r="G79" s="116" t="str">
        <f t="shared" si="21"/>
        <v>MT</v>
      </c>
      <c r="H79" s="125" t="str">
        <f t="shared" si="21"/>
        <v>Acrylic Adhesive, 0.001" Thk</v>
      </c>
      <c r="I79" s="114">
        <f t="shared" si="21"/>
        <v>0</v>
      </c>
      <c r="J79" s="106">
        <f t="shared" si="21"/>
        <v>0</v>
      </c>
      <c r="K79" s="108">
        <f t="shared" si="21"/>
        <v>0</v>
      </c>
      <c r="L79" s="160">
        <f t="shared" si="21"/>
        <v>0</v>
      </c>
      <c r="M79" s="160">
        <f t="shared" si="21"/>
        <v>0</v>
      </c>
      <c r="N79" s="107">
        <f t="shared" si="21"/>
        <v>0</v>
      </c>
      <c r="O79" s="106">
        <f t="shared" si="21"/>
        <v>0</v>
      </c>
      <c r="P79" s="108">
        <f t="shared" si="21"/>
        <v>0</v>
      </c>
      <c r="Q79" s="108">
        <f t="shared" si="21"/>
        <v>0</v>
      </c>
      <c r="R79" s="108">
        <f t="shared" si="21"/>
        <v>0</v>
      </c>
      <c r="S79" s="108">
        <f t="shared" si="21"/>
        <v>0</v>
      </c>
      <c r="T79" s="108">
        <f t="shared" si="21"/>
        <v>0</v>
      </c>
      <c r="U79" s="106">
        <f t="shared" si="21"/>
        <v>0</v>
      </c>
      <c r="V79" s="106">
        <f t="shared" si="21"/>
        <v>0</v>
      </c>
      <c r="W79" s="106">
        <f t="shared" si="22"/>
        <v>0</v>
      </c>
      <c r="X79" s="106">
        <f t="shared" si="22"/>
        <v>0</v>
      </c>
      <c r="Y79" s="108">
        <f t="shared" si="22"/>
        <v>0</v>
      </c>
      <c r="Z79" s="108">
        <f t="shared" si="22"/>
        <v>0</v>
      </c>
      <c r="AA79" s="106">
        <f t="shared" si="22"/>
        <v>0</v>
      </c>
      <c r="AB79" s="108">
        <f t="shared" si="22"/>
        <v>0</v>
      </c>
      <c r="AC79" s="106">
        <f t="shared" si="22"/>
        <v>0</v>
      </c>
      <c r="AD79" s="106">
        <f t="shared" si="22"/>
        <v>0</v>
      </c>
    </row>
    <row r="80" spans="1:30" ht="12.75">
      <c r="A80" s="4">
        <v>79</v>
      </c>
      <c r="B80" s="114">
        <v>4</v>
      </c>
      <c r="C80" s="115" t="s">
        <v>85</v>
      </c>
      <c r="D80" s="115">
        <v>4</v>
      </c>
      <c r="E80" s="124" t="s">
        <v>103</v>
      </c>
      <c r="F80" s="142" t="str">
        <f t="shared" si="6"/>
        <v>Dwg</v>
      </c>
      <c r="G80" s="116" t="str">
        <f t="shared" si="21"/>
        <v>PF</v>
      </c>
      <c r="H80" s="125" t="str">
        <f t="shared" si="21"/>
        <v>Connector Adhesive Preform</v>
      </c>
      <c r="I80" s="114">
        <f t="shared" si="21"/>
        <v>1</v>
      </c>
      <c r="J80" s="106" t="str">
        <f t="shared" si="21"/>
        <v>Signed-Off</v>
      </c>
      <c r="K80" s="108">
        <f t="shared" si="21"/>
        <v>38134</v>
      </c>
      <c r="L80" s="160" t="str">
        <f t="shared" si="21"/>
        <v>Auth for Flight Prod</v>
      </c>
      <c r="M80" s="160">
        <f t="shared" si="21"/>
        <v>38138</v>
      </c>
      <c r="N80" s="107" t="str">
        <f t="shared" si="21"/>
        <v>Flex Cable Mech and Elec drawings released</v>
      </c>
      <c r="O80" s="106" t="str">
        <f t="shared" si="21"/>
        <v>Yes</v>
      </c>
      <c r="P80" s="108">
        <f t="shared" si="21"/>
        <v>0</v>
      </c>
      <c r="Q80" s="108">
        <f t="shared" si="21"/>
        <v>0</v>
      </c>
      <c r="R80" s="108">
        <f t="shared" si="21"/>
        <v>0</v>
      </c>
      <c r="S80" s="108">
        <f t="shared" si="21"/>
        <v>0</v>
      </c>
      <c r="T80" s="108">
        <f t="shared" si="21"/>
        <v>0</v>
      </c>
      <c r="U80" s="106">
        <f t="shared" si="21"/>
        <v>0</v>
      </c>
      <c r="V80" s="106">
        <f t="shared" si="21"/>
        <v>0</v>
      </c>
      <c r="W80" s="106">
        <f t="shared" si="22"/>
        <v>0</v>
      </c>
      <c r="X80" s="106">
        <f t="shared" si="22"/>
        <v>0</v>
      </c>
      <c r="Y80" s="108">
        <f t="shared" si="22"/>
        <v>0</v>
      </c>
      <c r="Z80" s="108">
        <f t="shared" si="22"/>
        <v>0</v>
      </c>
      <c r="AA80" s="106">
        <f t="shared" si="22"/>
        <v>0</v>
      </c>
      <c r="AB80" s="108">
        <f t="shared" si="22"/>
        <v>0</v>
      </c>
      <c r="AC80" s="106">
        <f t="shared" si="22"/>
        <v>0</v>
      </c>
      <c r="AD80" s="106">
        <f t="shared" si="22"/>
        <v>0</v>
      </c>
    </row>
    <row r="81" spans="1:30" ht="12.75">
      <c r="A81" s="4">
        <v>80</v>
      </c>
      <c r="B81" s="114">
        <v>4</v>
      </c>
      <c r="C81" s="115" t="s">
        <v>85</v>
      </c>
      <c r="D81" s="115">
        <v>5</v>
      </c>
      <c r="E81" s="124" t="s">
        <v>478</v>
      </c>
      <c r="F81" s="142"/>
      <c r="G81" s="116" t="str">
        <f aca="true" t="shared" si="23" ref="G81:V81">VLOOKUP($E81,PartsList,G$4,FALSE)</f>
        <v>EE</v>
      </c>
      <c r="H81" s="125" t="str">
        <f t="shared" si="23"/>
        <v>Nano-Connector Plug, 37-Pin</v>
      </c>
      <c r="I81" s="114">
        <f t="shared" si="23"/>
        <v>0</v>
      </c>
      <c r="J81" s="106">
        <f t="shared" si="23"/>
        <v>0</v>
      </c>
      <c r="K81" s="108">
        <f t="shared" si="23"/>
        <v>0</v>
      </c>
      <c r="L81" s="160">
        <f t="shared" si="21"/>
        <v>0</v>
      </c>
      <c r="M81" s="160">
        <f t="shared" si="23"/>
        <v>0</v>
      </c>
      <c r="N81" s="107">
        <f t="shared" si="23"/>
        <v>0</v>
      </c>
      <c r="O81" s="106">
        <f t="shared" si="23"/>
        <v>0</v>
      </c>
      <c r="P81" s="108">
        <f t="shared" si="23"/>
        <v>0</v>
      </c>
      <c r="Q81" s="108">
        <f t="shared" si="23"/>
        <v>0</v>
      </c>
      <c r="R81" s="108">
        <f t="shared" si="23"/>
        <v>0</v>
      </c>
      <c r="S81" s="108" t="str">
        <f t="shared" si="23"/>
        <v>SLAC</v>
      </c>
      <c r="T81" s="108">
        <f t="shared" si="23"/>
        <v>0</v>
      </c>
      <c r="U81" s="106">
        <f t="shared" si="23"/>
        <v>0</v>
      </c>
      <c r="V81" s="106">
        <f t="shared" si="23"/>
        <v>0</v>
      </c>
      <c r="W81" s="106">
        <f t="shared" si="22"/>
        <v>0</v>
      </c>
      <c r="X81" s="106">
        <f t="shared" si="22"/>
        <v>0</v>
      </c>
      <c r="Y81" s="108">
        <f t="shared" si="22"/>
        <v>0</v>
      </c>
      <c r="Z81" s="108">
        <f t="shared" si="22"/>
        <v>0</v>
      </c>
      <c r="AA81" s="106">
        <f t="shared" si="22"/>
        <v>0</v>
      </c>
      <c r="AB81" s="108">
        <f t="shared" si="22"/>
        <v>0</v>
      </c>
      <c r="AC81" s="106">
        <f t="shared" si="22"/>
        <v>0</v>
      </c>
      <c r="AD81" s="106">
        <f t="shared" si="22"/>
        <v>0</v>
      </c>
    </row>
    <row r="82" spans="1:30" ht="12.75">
      <c r="A82" s="4">
        <v>81</v>
      </c>
      <c r="B82" s="114">
        <v>4</v>
      </c>
      <c r="C82" s="115" t="s">
        <v>85</v>
      </c>
      <c r="D82" s="115">
        <v>6</v>
      </c>
      <c r="E82" s="124" t="s">
        <v>493</v>
      </c>
      <c r="F82" s="142"/>
      <c r="G82" s="116" t="str">
        <f t="shared" si="21"/>
        <v>EE</v>
      </c>
      <c r="H82" s="125" t="str">
        <f t="shared" si="21"/>
        <v>Micro-D Connector Plug, 51-Pin</v>
      </c>
      <c r="I82" s="114">
        <f t="shared" si="21"/>
        <v>0</v>
      </c>
      <c r="J82" s="106">
        <f t="shared" si="21"/>
        <v>0</v>
      </c>
      <c r="K82" s="108">
        <f t="shared" si="21"/>
        <v>0</v>
      </c>
      <c r="L82" s="160">
        <f t="shared" si="21"/>
        <v>0</v>
      </c>
      <c r="M82" s="160">
        <f t="shared" si="21"/>
        <v>0</v>
      </c>
      <c r="N82" s="107">
        <f t="shared" si="21"/>
        <v>0</v>
      </c>
      <c r="O82" s="106">
        <f t="shared" si="21"/>
        <v>0</v>
      </c>
      <c r="P82" s="108">
        <f t="shared" si="21"/>
        <v>0</v>
      </c>
      <c r="Q82" s="108">
        <f t="shared" si="21"/>
        <v>0</v>
      </c>
      <c r="R82" s="108">
        <f t="shared" si="21"/>
        <v>0</v>
      </c>
      <c r="S82" s="108" t="str">
        <f t="shared" si="21"/>
        <v>SLAC</v>
      </c>
      <c r="T82" s="108">
        <f t="shared" si="21"/>
        <v>0</v>
      </c>
      <c r="U82" s="106">
        <f t="shared" si="21"/>
        <v>0</v>
      </c>
      <c r="V82" s="106">
        <f t="shared" si="21"/>
        <v>0</v>
      </c>
      <c r="W82" s="106">
        <f aca="true" t="shared" si="24" ref="W82:AD88">VLOOKUP($E82,PartsList,W$4,FALSE)</f>
        <v>0</v>
      </c>
      <c r="X82" s="106">
        <f t="shared" si="24"/>
        <v>0</v>
      </c>
      <c r="Y82" s="108">
        <f t="shared" si="24"/>
        <v>0</v>
      </c>
      <c r="Z82" s="108">
        <f t="shared" si="24"/>
        <v>0</v>
      </c>
      <c r="AA82" s="106">
        <f t="shared" si="24"/>
        <v>0</v>
      </c>
      <c r="AB82" s="108">
        <f t="shared" si="24"/>
        <v>0</v>
      </c>
      <c r="AC82" s="106">
        <f t="shared" si="24"/>
        <v>0</v>
      </c>
      <c r="AD82" s="106">
        <f t="shared" si="24"/>
        <v>0</v>
      </c>
    </row>
    <row r="83" spans="1:30" ht="12.75">
      <c r="A83" s="4">
        <v>82</v>
      </c>
      <c r="B83" s="114">
        <v>4</v>
      </c>
      <c r="C83" s="115" t="s">
        <v>85</v>
      </c>
      <c r="D83" s="115">
        <v>7</v>
      </c>
      <c r="E83" s="124" t="s">
        <v>496</v>
      </c>
      <c r="F83" s="142"/>
      <c r="G83" s="116" t="str">
        <f t="shared" si="21"/>
        <v>EE</v>
      </c>
      <c r="H83" s="125" t="str">
        <f t="shared" si="21"/>
        <v>Thermistor, 30K</v>
      </c>
      <c r="I83" s="114">
        <f t="shared" si="21"/>
        <v>0</v>
      </c>
      <c r="J83" s="106">
        <f t="shared" si="21"/>
        <v>0</v>
      </c>
      <c r="K83" s="108">
        <f t="shared" si="21"/>
        <v>0</v>
      </c>
      <c r="L83" s="160">
        <f t="shared" si="21"/>
        <v>0</v>
      </c>
      <c r="M83" s="160">
        <f t="shared" si="21"/>
        <v>0</v>
      </c>
      <c r="N83" s="107">
        <f t="shared" si="21"/>
        <v>0</v>
      </c>
      <c r="O83" s="106">
        <f t="shared" si="21"/>
        <v>0</v>
      </c>
      <c r="P83" s="108">
        <f t="shared" si="21"/>
        <v>0</v>
      </c>
      <c r="Q83" s="108">
        <f t="shared" si="21"/>
        <v>0</v>
      </c>
      <c r="R83" s="108">
        <f t="shared" si="21"/>
        <v>0</v>
      </c>
      <c r="S83" s="108" t="str">
        <f t="shared" si="21"/>
        <v>SLAC</v>
      </c>
      <c r="T83" s="108">
        <f t="shared" si="21"/>
        <v>0</v>
      </c>
      <c r="U83" s="106">
        <f t="shared" si="21"/>
        <v>0</v>
      </c>
      <c r="V83" s="106">
        <f t="shared" si="21"/>
        <v>0</v>
      </c>
      <c r="W83" s="106">
        <f t="shared" si="24"/>
        <v>0</v>
      </c>
      <c r="X83" s="106">
        <f t="shared" si="24"/>
        <v>0</v>
      </c>
      <c r="Y83" s="108">
        <f t="shared" si="24"/>
        <v>0</v>
      </c>
      <c r="Z83" s="108">
        <f t="shared" si="24"/>
        <v>0</v>
      </c>
      <c r="AA83" s="106">
        <f t="shared" si="24"/>
        <v>0</v>
      </c>
      <c r="AB83" s="108">
        <f t="shared" si="24"/>
        <v>0</v>
      </c>
      <c r="AC83" s="106">
        <f t="shared" si="24"/>
        <v>0</v>
      </c>
      <c r="AD83" s="106">
        <f t="shared" si="24"/>
        <v>0</v>
      </c>
    </row>
    <row r="84" spans="1:30" ht="12.75">
      <c r="A84" s="4">
        <v>83</v>
      </c>
      <c r="B84" s="114">
        <v>4</v>
      </c>
      <c r="C84" s="115" t="s">
        <v>85</v>
      </c>
      <c r="D84" s="115">
        <v>8</v>
      </c>
      <c r="E84" s="124" t="s">
        <v>15</v>
      </c>
      <c r="F84" s="142"/>
      <c r="G84" s="116" t="str">
        <f t="shared" si="21"/>
        <v>EE</v>
      </c>
      <c r="H84" s="125" t="str">
        <f t="shared" si="21"/>
        <v>Resistor, 100 Ohm 1%, SOTA</v>
      </c>
      <c r="I84" s="114">
        <f t="shared" si="21"/>
        <v>0</v>
      </c>
      <c r="J84" s="106">
        <f t="shared" si="21"/>
        <v>0</v>
      </c>
      <c r="K84" s="108">
        <f t="shared" si="21"/>
        <v>0</v>
      </c>
      <c r="L84" s="160">
        <f t="shared" si="21"/>
        <v>0</v>
      </c>
      <c r="M84" s="160">
        <f t="shared" si="21"/>
        <v>0</v>
      </c>
      <c r="N84" s="107">
        <f t="shared" si="21"/>
        <v>0</v>
      </c>
      <c r="O84" s="106">
        <f t="shared" si="21"/>
        <v>0</v>
      </c>
      <c r="P84" s="108">
        <f t="shared" si="21"/>
        <v>0</v>
      </c>
      <c r="Q84" s="108">
        <f t="shared" si="21"/>
        <v>0</v>
      </c>
      <c r="R84" s="108">
        <f t="shared" si="21"/>
        <v>0</v>
      </c>
      <c r="S84" s="108" t="str">
        <f t="shared" si="21"/>
        <v>SLAC</v>
      </c>
      <c r="T84" s="108">
        <f t="shared" si="21"/>
        <v>0</v>
      </c>
      <c r="U84" s="106">
        <f t="shared" si="21"/>
        <v>41333</v>
      </c>
      <c r="V84" s="106">
        <f t="shared" si="21"/>
        <v>6020</v>
      </c>
      <c r="W84" s="106">
        <f t="shared" si="24"/>
        <v>0</v>
      </c>
      <c r="X84" s="106">
        <f t="shared" si="24"/>
        <v>0</v>
      </c>
      <c r="Y84" s="108">
        <f t="shared" si="24"/>
        <v>0</v>
      </c>
      <c r="Z84" s="108">
        <f t="shared" si="24"/>
        <v>0</v>
      </c>
      <c r="AA84" s="106">
        <f t="shared" si="24"/>
        <v>0</v>
      </c>
      <c r="AB84" s="108">
        <f t="shared" si="24"/>
        <v>0</v>
      </c>
      <c r="AC84" s="106">
        <f t="shared" si="24"/>
        <v>0</v>
      </c>
      <c r="AD84" s="106">
        <f t="shared" si="24"/>
        <v>0</v>
      </c>
    </row>
    <row r="85" spans="1:30" ht="12.75">
      <c r="A85" s="4">
        <v>84</v>
      </c>
      <c r="B85" s="114">
        <v>4</v>
      </c>
      <c r="C85" s="115" t="s">
        <v>85</v>
      </c>
      <c r="D85" s="115">
        <v>9</v>
      </c>
      <c r="E85" s="124" t="s">
        <v>479</v>
      </c>
      <c r="F85" s="142"/>
      <c r="G85" s="116" t="str">
        <f t="shared" si="21"/>
        <v>EE</v>
      </c>
      <c r="H85" s="125" t="str">
        <f t="shared" si="21"/>
        <v>Resistor, 200 Ohm 1%, SOTA</v>
      </c>
      <c r="I85" s="114">
        <f t="shared" si="21"/>
        <v>0</v>
      </c>
      <c r="J85" s="106">
        <f t="shared" si="21"/>
        <v>0</v>
      </c>
      <c r="K85" s="108">
        <f t="shared" si="21"/>
        <v>0</v>
      </c>
      <c r="L85" s="160">
        <f t="shared" si="21"/>
        <v>0</v>
      </c>
      <c r="M85" s="160">
        <f t="shared" si="21"/>
        <v>0</v>
      </c>
      <c r="N85" s="107">
        <f t="shared" si="21"/>
        <v>0</v>
      </c>
      <c r="O85" s="106">
        <f t="shared" si="21"/>
        <v>0</v>
      </c>
      <c r="P85" s="108">
        <f t="shared" si="21"/>
        <v>0</v>
      </c>
      <c r="Q85" s="108">
        <f t="shared" si="21"/>
        <v>0</v>
      </c>
      <c r="R85" s="108">
        <f t="shared" si="21"/>
        <v>0</v>
      </c>
      <c r="S85" s="108" t="str">
        <f t="shared" si="21"/>
        <v>SLAC</v>
      </c>
      <c r="T85" s="108">
        <f t="shared" si="21"/>
        <v>0</v>
      </c>
      <c r="U85" s="106">
        <f t="shared" si="21"/>
        <v>0</v>
      </c>
      <c r="V85" s="106">
        <f t="shared" si="21"/>
        <v>0</v>
      </c>
      <c r="W85" s="106">
        <f t="shared" si="24"/>
        <v>0</v>
      </c>
      <c r="X85" s="106">
        <f t="shared" si="24"/>
        <v>0</v>
      </c>
      <c r="Y85" s="108">
        <f t="shared" si="24"/>
        <v>0</v>
      </c>
      <c r="Z85" s="108">
        <f t="shared" si="24"/>
        <v>0</v>
      </c>
      <c r="AA85" s="106">
        <f t="shared" si="24"/>
        <v>0</v>
      </c>
      <c r="AB85" s="108">
        <f t="shared" si="24"/>
        <v>0</v>
      </c>
      <c r="AC85" s="106">
        <f t="shared" si="24"/>
        <v>0</v>
      </c>
      <c r="AD85" s="106">
        <f t="shared" si="24"/>
        <v>0</v>
      </c>
    </row>
    <row r="86" spans="1:30" ht="12.75">
      <c r="A86" s="4">
        <v>85</v>
      </c>
      <c r="B86" s="114">
        <v>4</v>
      </c>
      <c r="C86" s="115" t="s">
        <v>85</v>
      </c>
      <c r="D86" s="115">
        <v>10</v>
      </c>
      <c r="E86" s="124" t="s">
        <v>14</v>
      </c>
      <c r="F86" s="142"/>
      <c r="G86" s="116" t="str">
        <f t="shared" si="21"/>
        <v>EE</v>
      </c>
      <c r="H86" s="125" t="str">
        <f t="shared" si="21"/>
        <v>Resistor, 39K-Ohm 5%, SOTA</v>
      </c>
      <c r="I86" s="114">
        <f t="shared" si="21"/>
        <v>0</v>
      </c>
      <c r="J86" s="106">
        <f t="shared" si="21"/>
        <v>0</v>
      </c>
      <c r="K86" s="108">
        <f t="shared" si="21"/>
        <v>0</v>
      </c>
      <c r="L86" s="160">
        <f t="shared" si="21"/>
        <v>0</v>
      </c>
      <c r="M86" s="160">
        <f t="shared" si="21"/>
        <v>0</v>
      </c>
      <c r="N86" s="107">
        <f t="shared" si="21"/>
        <v>0</v>
      </c>
      <c r="O86" s="106">
        <f t="shared" si="21"/>
        <v>0</v>
      </c>
      <c r="P86" s="108">
        <f t="shared" si="21"/>
        <v>0</v>
      </c>
      <c r="Q86" s="108">
        <f t="shared" si="21"/>
        <v>0</v>
      </c>
      <c r="R86" s="108">
        <f t="shared" si="21"/>
        <v>0</v>
      </c>
      <c r="S86" s="108" t="str">
        <f t="shared" si="21"/>
        <v>SLAC</v>
      </c>
      <c r="T86" s="108">
        <f t="shared" si="21"/>
        <v>0</v>
      </c>
      <c r="U86" s="106">
        <f t="shared" si="21"/>
        <v>41333</v>
      </c>
      <c r="V86" s="106">
        <f t="shared" si="21"/>
        <v>22000</v>
      </c>
      <c r="W86" s="106">
        <f t="shared" si="24"/>
        <v>0</v>
      </c>
      <c r="X86" s="106">
        <f t="shared" si="24"/>
        <v>0</v>
      </c>
      <c r="Y86" s="108">
        <f t="shared" si="24"/>
        <v>0</v>
      </c>
      <c r="Z86" s="108">
        <f t="shared" si="24"/>
        <v>0</v>
      </c>
      <c r="AA86" s="106">
        <f t="shared" si="24"/>
        <v>0</v>
      </c>
      <c r="AB86" s="108">
        <f t="shared" si="24"/>
        <v>0</v>
      </c>
      <c r="AC86" s="106">
        <f t="shared" si="24"/>
        <v>0</v>
      </c>
      <c r="AD86" s="106">
        <f t="shared" si="24"/>
        <v>0</v>
      </c>
    </row>
    <row r="87" spans="1:30" ht="12.75">
      <c r="A87" s="4">
        <v>86</v>
      </c>
      <c r="B87" s="114">
        <v>4</v>
      </c>
      <c r="C87" s="115" t="s">
        <v>85</v>
      </c>
      <c r="D87" s="115">
        <v>11</v>
      </c>
      <c r="E87" s="124" t="s">
        <v>233</v>
      </c>
      <c r="F87" s="142"/>
      <c r="G87" s="116" t="str">
        <f t="shared" si="21"/>
        <v>MT</v>
      </c>
      <c r="H87" s="125" t="str">
        <f t="shared" si="21"/>
        <v>Structural Adhesive</v>
      </c>
      <c r="I87" s="114">
        <f t="shared" si="21"/>
        <v>0</v>
      </c>
      <c r="J87" s="106" t="str">
        <f t="shared" si="21"/>
        <v>GSFC Approved</v>
      </c>
      <c r="K87" s="108">
        <f t="shared" si="21"/>
        <v>0</v>
      </c>
      <c r="L87" s="160" t="str">
        <f t="shared" si="21"/>
        <v>OK to Procure Mat'l</v>
      </c>
      <c r="M87" s="160">
        <f t="shared" si="21"/>
        <v>0</v>
      </c>
      <c r="N87" s="107">
        <f t="shared" si="21"/>
        <v>0</v>
      </c>
      <c r="O87" s="106">
        <f t="shared" si="21"/>
        <v>0</v>
      </c>
      <c r="P87" s="108">
        <f t="shared" si="21"/>
        <v>0</v>
      </c>
      <c r="Q87" s="108">
        <f t="shared" si="21"/>
        <v>0</v>
      </c>
      <c r="R87" s="108">
        <f t="shared" si="21"/>
        <v>0</v>
      </c>
      <c r="S87" s="108">
        <f t="shared" si="21"/>
        <v>0</v>
      </c>
      <c r="T87" s="108">
        <f t="shared" si="21"/>
        <v>38062</v>
      </c>
      <c r="U87" s="106">
        <f t="shared" si="21"/>
        <v>47130</v>
      </c>
      <c r="V87" s="106" t="str">
        <f t="shared" si="21"/>
        <v>25 ea. 50 ml</v>
      </c>
      <c r="W87" s="106" t="str">
        <f t="shared" si="24"/>
        <v>N/A</v>
      </c>
      <c r="X87" s="106" t="str">
        <f t="shared" si="24"/>
        <v>N/A</v>
      </c>
      <c r="Y87" s="108">
        <f t="shared" si="24"/>
        <v>37788</v>
      </c>
      <c r="Z87" s="108">
        <f t="shared" si="24"/>
        <v>0</v>
      </c>
      <c r="AA87" s="106">
        <f t="shared" si="24"/>
        <v>0</v>
      </c>
      <c r="AB87" s="108">
        <f t="shared" si="24"/>
        <v>0</v>
      </c>
      <c r="AC87" s="106">
        <f t="shared" si="24"/>
        <v>0</v>
      </c>
      <c r="AD87" s="106">
        <f t="shared" si="24"/>
        <v>0</v>
      </c>
    </row>
    <row r="88" spans="1:30" ht="12.75">
      <c r="A88" s="4">
        <v>87</v>
      </c>
      <c r="B88" s="114">
        <v>4</v>
      </c>
      <c r="C88" s="115" t="s">
        <v>85</v>
      </c>
      <c r="D88" s="115">
        <v>12</v>
      </c>
      <c r="E88" s="124" t="s">
        <v>502</v>
      </c>
      <c r="F88" s="142"/>
      <c r="G88" s="116" t="str">
        <f t="shared" si="21"/>
        <v>MT</v>
      </c>
      <c r="H88" s="125" t="str">
        <f t="shared" si="21"/>
        <v>SN63 PB37 Solder</v>
      </c>
      <c r="I88" s="114">
        <f t="shared" si="21"/>
        <v>0</v>
      </c>
      <c r="J88" s="106">
        <f t="shared" si="21"/>
        <v>0</v>
      </c>
      <c r="K88" s="108">
        <f t="shared" si="21"/>
        <v>0</v>
      </c>
      <c r="L88" s="160">
        <f t="shared" si="21"/>
        <v>0</v>
      </c>
      <c r="M88" s="160">
        <f t="shared" si="21"/>
        <v>0</v>
      </c>
      <c r="N88" s="107">
        <f t="shared" si="21"/>
        <v>0</v>
      </c>
      <c r="O88" s="106">
        <f t="shared" si="21"/>
        <v>0</v>
      </c>
      <c r="P88" s="108">
        <f t="shared" si="21"/>
        <v>0</v>
      </c>
      <c r="Q88" s="108">
        <f t="shared" si="21"/>
        <v>0</v>
      </c>
      <c r="R88" s="108">
        <f t="shared" si="21"/>
        <v>0</v>
      </c>
      <c r="S88" s="108">
        <f t="shared" si="21"/>
        <v>0</v>
      </c>
      <c r="T88" s="108">
        <f t="shared" si="21"/>
        <v>0</v>
      </c>
      <c r="U88" s="106">
        <f t="shared" si="21"/>
        <v>0</v>
      </c>
      <c r="V88" s="106">
        <f t="shared" si="21"/>
        <v>0</v>
      </c>
      <c r="W88" s="106">
        <f t="shared" si="24"/>
        <v>0</v>
      </c>
      <c r="X88" s="106">
        <f t="shared" si="24"/>
        <v>0</v>
      </c>
      <c r="Y88" s="108">
        <f t="shared" si="24"/>
        <v>0</v>
      </c>
      <c r="Z88" s="108">
        <f t="shared" si="24"/>
        <v>0</v>
      </c>
      <c r="AA88" s="106">
        <f t="shared" si="24"/>
        <v>0</v>
      </c>
      <c r="AB88" s="108">
        <f t="shared" si="24"/>
        <v>0</v>
      </c>
      <c r="AC88" s="106">
        <f t="shared" si="24"/>
        <v>0</v>
      </c>
      <c r="AD88" s="106">
        <f t="shared" si="24"/>
        <v>0</v>
      </c>
    </row>
    <row r="89" spans="1:30" ht="12.75">
      <c r="A89" s="4">
        <v>88</v>
      </c>
      <c r="B89" s="102">
        <v>2</v>
      </c>
      <c r="C89" s="100" t="s">
        <v>28</v>
      </c>
      <c r="D89" s="102"/>
      <c r="E89" s="131" t="s">
        <v>98</v>
      </c>
      <c r="F89" s="140" t="str">
        <f t="shared" si="6"/>
        <v>Dwg</v>
      </c>
      <c r="G89" s="101" t="str">
        <f aca="true" t="shared" si="25" ref="G89:V106">VLOOKUP($E89,PartsList,G$4,FALSE)</f>
        <v>SA</v>
      </c>
      <c r="H89" s="100" t="str">
        <f t="shared" si="25"/>
        <v>C-5 Bent Assembly</v>
      </c>
      <c r="I89" s="102">
        <f t="shared" si="25"/>
        <v>1</v>
      </c>
      <c r="J89" s="106" t="str">
        <f t="shared" si="25"/>
        <v>Signed-Off</v>
      </c>
      <c r="K89" s="108">
        <f t="shared" si="25"/>
        <v>38134</v>
      </c>
      <c r="L89" s="160" t="str">
        <f t="shared" si="25"/>
        <v>Auth for Flight Prod</v>
      </c>
      <c r="M89" s="160">
        <f t="shared" si="25"/>
        <v>38138</v>
      </c>
      <c r="N89" s="107" t="str">
        <f t="shared" si="25"/>
        <v>Flex Cable Mech and Elec drawings released</v>
      </c>
      <c r="O89" s="106" t="str">
        <f t="shared" si="25"/>
        <v>Yes</v>
      </c>
      <c r="P89" s="108">
        <f t="shared" si="25"/>
        <v>0</v>
      </c>
      <c r="Q89" s="108">
        <f aca="true" t="shared" si="26" ref="Q89:AD92">VLOOKUP($E89,PartsList,Q$4,FALSE)</f>
        <v>0</v>
      </c>
      <c r="R89" s="108">
        <f t="shared" si="26"/>
        <v>0</v>
      </c>
      <c r="S89" s="108" t="str">
        <f t="shared" si="26"/>
        <v>SLAC</v>
      </c>
      <c r="T89" s="108">
        <f t="shared" si="26"/>
        <v>0</v>
      </c>
      <c r="U89" s="106">
        <f t="shared" si="26"/>
        <v>0</v>
      </c>
      <c r="V89" s="106">
        <f t="shared" si="26"/>
        <v>0</v>
      </c>
      <c r="W89" s="106">
        <f t="shared" si="26"/>
        <v>0</v>
      </c>
      <c r="X89" s="106">
        <f t="shared" si="26"/>
        <v>0</v>
      </c>
      <c r="Y89" s="108">
        <f t="shared" si="26"/>
        <v>0</v>
      </c>
      <c r="Z89" s="108">
        <f t="shared" si="26"/>
        <v>0</v>
      </c>
      <c r="AA89" s="106">
        <f t="shared" si="26"/>
        <v>0</v>
      </c>
      <c r="AB89" s="108">
        <f t="shared" si="26"/>
        <v>0</v>
      </c>
      <c r="AC89" s="106">
        <f t="shared" si="26"/>
        <v>0</v>
      </c>
      <c r="AD89" s="106">
        <f t="shared" si="26"/>
        <v>0</v>
      </c>
    </row>
    <row r="90" spans="1:30" ht="12.75">
      <c r="A90" s="4">
        <v>89</v>
      </c>
      <c r="B90" s="111">
        <v>3</v>
      </c>
      <c r="C90" s="112" t="s">
        <v>98</v>
      </c>
      <c r="D90" s="112"/>
      <c r="E90" s="123" t="s">
        <v>87</v>
      </c>
      <c r="F90" s="141" t="str">
        <f t="shared" si="6"/>
        <v>Dwg</v>
      </c>
      <c r="G90" s="113" t="str">
        <f t="shared" si="25"/>
        <v>SA</v>
      </c>
      <c r="H90" s="123" t="str">
        <f t="shared" si="25"/>
        <v>C-5 Flat Assembly</v>
      </c>
      <c r="I90" s="111">
        <f t="shared" si="25"/>
        <v>1</v>
      </c>
      <c r="J90" s="106" t="str">
        <f t="shared" si="25"/>
        <v>Signed-Off</v>
      </c>
      <c r="K90" s="108">
        <f t="shared" si="25"/>
        <v>38134</v>
      </c>
      <c r="L90" s="160" t="str">
        <f t="shared" si="25"/>
        <v>Auth for Flight Prod</v>
      </c>
      <c r="M90" s="160">
        <f t="shared" si="25"/>
        <v>38138</v>
      </c>
      <c r="N90" s="107" t="str">
        <f t="shared" si="25"/>
        <v>Flex Cable Mech and Elec drawings released</v>
      </c>
      <c r="O90" s="106" t="str">
        <f t="shared" si="25"/>
        <v>Yes</v>
      </c>
      <c r="P90" s="108">
        <f t="shared" si="25"/>
        <v>0</v>
      </c>
      <c r="Q90" s="108">
        <f t="shared" si="26"/>
        <v>0</v>
      </c>
      <c r="R90" s="108">
        <f t="shared" si="26"/>
        <v>0</v>
      </c>
      <c r="S90" s="108" t="str">
        <f t="shared" si="26"/>
        <v>SLAC</v>
      </c>
      <c r="T90" s="108">
        <f t="shared" si="26"/>
        <v>0</v>
      </c>
      <c r="U90" s="106">
        <f t="shared" si="26"/>
        <v>0</v>
      </c>
      <c r="V90" s="106">
        <f t="shared" si="26"/>
        <v>0</v>
      </c>
      <c r="W90" s="106">
        <f t="shared" si="26"/>
        <v>0</v>
      </c>
      <c r="X90" s="106">
        <f t="shared" si="26"/>
        <v>0</v>
      </c>
      <c r="Y90" s="108">
        <f t="shared" si="26"/>
        <v>0</v>
      </c>
      <c r="Z90" s="108">
        <f t="shared" si="26"/>
        <v>0</v>
      </c>
      <c r="AA90" s="106">
        <f t="shared" si="26"/>
        <v>0</v>
      </c>
      <c r="AB90" s="108">
        <f t="shared" si="26"/>
        <v>0</v>
      </c>
      <c r="AC90" s="106">
        <f t="shared" si="26"/>
        <v>0</v>
      </c>
      <c r="AD90" s="106">
        <f t="shared" si="26"/>
        <v>0</v>
      </c>
    </row>
    <row r="91" spans="1:30" ht="12.75">
      <c r="A91" s="4">
        <v>90</v>
      </c>
      <c r="B91" s="114">
        <v>4</v>
      </c>
      <c r="C91" s="115" t="s">
        <v>87</v>
      </c>
      <c r="D91" s="115">
        <v>1</v>
      </c>
      <c r="E91" s="124" t="s">
        <v>88</v>
      </c>
      <c r="F91" s="142" t="str">
        <f t="shared" si="6"/>
        <v>Dwg</v>
      </c>
      <c r="G91" s="116" t="str">
        <f t="shared" si="25"/>
        <v>PF</v>
      </c>
      <c r="H91" s="125" t="str">
        <f t="shared" si="25"/>
        <v>C-5 PWB Master Layout</v>
      </c>
      <c r="I91" s="114">
        <f t="shared" si="25"/>
        <v>6</v>
      </c>
      <c r="J91" s="106" t="str">
        <f t="shared" si="25"/>
        <v>Signed-Off</v>
      </c>
      <c r="K91" s="108">
        <f t="shared" si="25"/>
        <v>38134</v>
      </c>
      <c r="L91" s="160" t="str">
        <f t="shared" si="25"/>
        <v>Auth for Flight Prod</v>
      </c>
      <c r="M91" s="160">
        <f t="shared" si="25"/>
        <v>38138</v>
      </c>
      <c r="N91" s="107" t="str">
        <f t="shared" si="25"/>
        <v>Flex Cable Mech and Elec drawings released</v>
      </c>
      <c r="O91" s="106" t="str">
        <f t="shared" si="25"/>
        <v>Yes</v>
      </c>
      <c r="P91" s="108">
        <f t="shared" si="25"/>
        <v>0</v>
      </c>
      <c r="Q91" s="108">
        <f t="shared" si="26"/>
        <v>0</v>
      </c>
      <c r="R91" s="108">
        <f t="shared" si="26"/>
        <v>0</v>
      </c>
      <c r="S91" s="108" t="str">
        <f t="shared" si="26"/>
        <v>SLAC</v>
      </c>
      <c r="T91" s="108">
        <f t="shared" si="26"/>
        <v>0</v>
      </c>
      <c r="U91" s="106">
        <f t="shared" si="26"/>
        <v>0</v>
      </c>
      <c r="V91" s="106">
        <f t="shared" si="26"/>
        <v>0</v>
      </c>
      <c r="W91" s="106">
        <f t="shared" si="26"/>
        <v>0</v>
      </c>
      <c r="X91" s="106">
        <f t="shared" si="26"/>
        <v>0</v>
      </c>
      <c r="Y91" s="108">
        <f t="shared" si="26"/>
        <v>0</v>
      </c>
      <c r="Z91" s="108">
        <f t="shared" si="26"/>
        <v>0</v>
      </c>
      <c r="AA91" s="106">
        <f t="shared" si="26"/>
        <v>0</v>
      </c>
      <c r="AB91" s="108">
        <f t="shared" si="26"/>
        <v>0</v>
      </c>
      <c r="AC91" s="106">
        <f t="shared" si="26"/>
        <v>0</v>
      </c>
      <c r="AD91" s="106">
        <f t="shared" si="26"/>
        <v>0</v>
      </c>
    </row>
    <row r="92" spans="1:30" ht="12" customHeight="1">
      <c r="A92" s="4">
        <v>91</v>
      </c>
      <c r="B92" s="114">
        <v>5</v>
      </c>
      <c r="C92" s="115" t="s">
        <v>88</v>
      </c>
      <c r="D92" s="121"/>
      <c r="E92" s="186" t="s">
        <v>425</v>
      </c>
      <c r="F92" s="145" t="str">
        <f t="shared" si="6"/>
        <v>Dwg</v>
      </c>
      <c r="G92" s="106" t="str">
        <f t="shared" si="25"/>
        <v>EE</v>
      </c>
      <c r="H92" s="184" t="str">
        <f t="shared" si="25"/>
        <v>C-5 Flex Cable Gerber File</v>
      </c>
      <c r="I92" s="106">
        <f t="shared" si="25"/>
        <v>2</v>
      </c>
      <c r="J92" s="106" t="str">
        <f t="shared" si="25"/>
        <v>Pending Sign-Off</v>
      </c>
      <c r="K92" s="108">
        <f t="shared" si="25"/>
        <v>0</v>
      </c>
      <c r="L92" s="160" t="str">
        <f t="shared" si="25"/>
        <v>Auth for Flight Prod</v>
      </c>
      <c r="M92" s="160">
        <f t="shared" si="25"/>
        <v>38160</v>
      </c>
      <c r="N92" s="107" t="str">
        <f t="shared" si="25"/>
        <v>Working to redlines; new rev in release cycle</v>
      </c>
      <c r="O92" s="106" t="str">
        <f t="shared" si="25"/>
        <v>Yes</v>
      </c>
      <c r="P92" s="106">
        <f t="shared" si="25"/>
        <v>0</v>
      </c>
      <c r="Q92" s="106">
        <f t="shared" si="26"/>
        <v>0</v>
      </c>
      <c r="R92" s="106">
        <f t="shared" si="26"/>
        <v>0</v>
      </c>
      <c r="S92" s="106">
        <f t="shared" si="26"/>
        <v>0</v>
      </c>
      <c r="T92" s="106">
        <f t="shared" si="26"/>
        <v>0</v>
      </c>
      <c r="U92" s="106">
        <f t="shared" si="26"/>
        <v>0</v>
      </c>
      <c r="V92" s="106">
        <f t="shared" si="26"/>
        <v>0</v>
      </c>
      <c r="W92" s="106">
        <f t="shared" si="26"/>
        <v>0</v>
      </c>
      <c r="X92" s="106">
        <f t="shared" si="26"/>
        <v>0</v>
      </c>
      <c r="Y92" s="106">
        <f t="shared" si="26"/>
        <v>0</v>
      </c>
      <c r="Z92" s="106">
        <f t="shared" si="26"/>
        <v>0</v>
      </c>
      <c r="AA92" s="106">
        <f t="shared" si="26"/>
        <v>0</v>
      </c>
      <c r="AB92" s="106">
        <f t="shared" si="26"/>
        <v>0</v>
      </c>
      <c r="AC92" s="106">
        <f t="shared" si="26"/>
        <v>0</v>
      </c>
      <c r="AD92" s="106">
        <f t="shared" si="26"/>
        <v>0</v>
      </c>
    </row>
    <row r="93" spans="1:30" ht="12" customHeight="1">
      <c r="A93" s="4">
        <v>92</v>
      </c>
      <c r="B93" s="114">
        <v>6</v>
      </c>
      <c r="C93" s="115" t="s">
        <v>421</v>
      </c>
      <c r="D93" s="121"/>
      <c r="E93" s="186" t="s">
        <v>325</v>
      </c>
      <c r="F93" s="145" t="str">
        <f t="shared" si="6"/>
        <v>Dwg</v>
      </c>
      <c r="G93" s="106" t="str">
        <f t="shared" si="25"/>
        <v>EE</v>
      </c>
      <c r="H93" s="184" t="str">
        <f t="shared" si="25"/>
        <v>Readout Flex Cable Schematic</v>
      </c>
      <c r="I93" s="106">
        <f t="shared" si="25"/>
        <v>5</v>
      </c>
      <c r="J93" s="106" t="str">
        <f t="shared" si="25"/>
        <v>Signed-Off</v>
      </c>
      <c r="K93" s="108">
        <f t="shared" si="25"/>
        <v>38134</v>
      </c>
      <c r="L93" s="160" t="str">
        <f t="shared" si="25"/>
        <v>Auth for Flight Prod</v>
      </c>
      <c r="M93" s="160">
        <f t="shared" si="25"/>
        <v>38138</v>
      </c>
      <c r="N93" s="107" t="str">
        <f t="shared" si="25"/>
        <v>Flex Cable Mech and Elec drawings released</v>
      </c>
      <c r="O93" s="106">
        <f t="shared" si="25"/>
        <v>0</v>
      </c>
      <c r="P93" s="106">
        <f t="shared" si="25"/>
        <v>0</v>
      </c>
      <c r="Q93" s="106">
        <f t="shared" si="25"/>
        <v>0</v>
      </c>
      <c r="R93" s="106">
        <f t="shared" si="25"/>
        <v>0</v>
      </c>
      <c r="S93" s="106" t="str">
        <f t="shared" si="25"/>
        <v>SLAC</v>
      </c>
      <c r="T93" s="106">
        <f t="shared" si="25"/>
        <v>0</v>
      </c>
      <c r="U93" s="106">
        <f t="shared" si="25"/>
        <v>0</v>
      </c>
      <c r="V93" s="106">
        <f t="shared" si="25"/>
        <v>0</v>
      </c>
      <c r="W93" s="106">
        <f aca="true" t="shared" si="27" ref="W93:AD98">VLOOKUP($E93,PartsList,W$4,FALSE)</f>
        <v>0</v>
      </c>
      <c r="X93" s="106">
        <f t="shared" si="27"/>
        <v>0</v>
      </c>
      <c r="Y93" s="106">
        <f t="shared" si="27"/>
        <v>0</v>
      </c>
      <c r="Z93" s="106">
        <f t="shared" si="27"/>
        <v>0</v>
      </c>
      <c r="AA93" s="106">
        <f t="shared" si="27"/>
        <v>0</v>
      </c>
      <c r="AB93" s="106">
        <f t="shared" si="27"/>
        <v>0</v>
      </c>
      <c r="AC93" s="106">
        <f t="shared" si="27"/>
        <v>0</v>
      </c>
      <c r="AD93" s="106">
        <f t="shared" si="27"/>
        <v>0</v>
      </c>
    </row>
    <row r="94" spans="1:30" ht="12.75">
      <c r="A94" s="4">
        <v>93</v>
      </c>
      <c r="B94" s="114">
        <v>4</v>
      </c>
      <c r="C94" s="115" t="s">
        <v>87</v>
      </c>
      <c r="D94" s="115">
        <v>2</v>
      </c>
      <c r="E94" s="124" t="s">
        <v>101</v>
      </c>
      <c r="F94" s="142" t="str">
        <f>HYPERLINK("http://www-glast.slac.stanford.edu/documents/cyberdoc.asp?lat_search="&amp;RIGHT(E94,5)&amp;"&amp;frames=y","Dwg")</f>
        <v>Dwg</v>
      </c>
      <c r="G94" s="116" t="str">
        <f t="shared" si="25"/>
        <v>PF</v>
      </c>
      <c r="H94" s="125" t="str">
        <f t="shared" si="25"/>
        <v>Cable Stiffener </v>
      </c>
      <c r="I94" s="114">
        <f t="shared" si="25"/>
        <v>2</v>
      </c>
      <c r="J94" s="106" t="str">
        <f t="shared" si="25"/>
        <v>Signed-Off</v>
      </c>
      <c r="K94" s="108">
        <f t="shared" si="25"/>
        <v>38134</v>
      </c>
      <c r="L94" s="160" t="str">
        <f t="shared" si="25"/>
        <v>Auth for Flight Prod</v>
      </c>
      <c r="M94" s="160">
        <f t="shared" si="25"/>
        <v>38138</v>
      </c>
      <c r="N94" s="107" t="str">
        <f t="shared" si="25"/>
        <v>Flex Cable Mech and Elec drawings released</v>
      </c>
      <c r="O94" s="106" t="str">
        <f t="shared" si="25"/>
        <v>Yes</v>
      </c>
      <c r="P94" s="108">
        <f t="shared" si="25"/>
        <v>0</v>
      </c>
      <c r="Q94" s="108">
        <f t="shared" si="25"/>
        <v>0</v>
      </c>
      <c r="R94" s="108">
        <f t="shared" si="25"/>
        <v>0</v>
      </c>
      <c r="S94" s="108" t="str">
        <f t="shared" si="25"/>
        <v>SLAC</v>
      </c>
      <c r="T94" s="108">
        <f t="shared" si="25"/>
        <v>0</v>
      </c>
      <c r="U94" s="106">
        <f t="shared" si="25"/>
        <v>0</v>
      </c>
      <c r="V94" s="106">
        <f t="shared" si="25"/>
        <v>0</v>
      </c>
      <c r="W94" s="106">
        <f t="shared" si="27"/>
        <v>0</v>
      </c>
      <c r="X94" s="106">
        <f t="shared" si="27"/>
        <v>0</v>
      </c>
      <c r="Y94" s="108">
        <f t="shared" si="27"/>
        <v>0</v>
      </c>
      <c r="Z94" s="108">
        <f t="shared" si="27"/>
        <v>0</v>
      </c>
      <c r="AA94" s="106">
        <f t="shared" si="27"/>
        <v>0</v>
      </c>
      <c r="AB94" s="108">
        <f t="shared" si="27"/>
        <v>0</v>
      </c>
      <c r="AC94" s="106">
        <f t="shared" si="27"/>
        <v>0</v>
      </c>
      <c r="AD94" s="106">
        <f t="shared" si="27"/>
        <v>0</v>
      </c>
    </row>
    <row r="95" spans="1:30" ht="12.75" customHeight="1">
      <c r="A95" s="4">
        <v>94</v>
      </c>
      <c r="B95" s="114">
        <v>5</v>
      </c>
      <c r="C95" s="115" t="s">
        <v>101</v>
      </c>
      <c r="D95" s="121"/>
      <c r="E95" s="185" t="s">
        <v>410</v>
      </c>
      <c r="F95" s="145" t="str">
        <f>HYPERLINK("http://www-glast.slac.stanford.edu/documents/cyberdoc.asp?lat_search="&amp;RIGHT(E95,5)&amp;"&amp;frames=y","Dwg")</f>
        <v>Dwg</v>
      </c>
      <c r="G95" s="106" t="str">
        <f t="shared" si="25"/>
        <v>EE</v>
      </c>
      <c r="H95" s="184" t="str">
        <f t="shared" si="25"/>
        <v>Flex Cable Stiffener Gerber File</v>
      </c>
      <c r="I95" s="106">
        <f t="shared" si="25"/>
        <v>1</v>
      </c>
      <c r="J95" s="106" t="str">
        <f t="shared" si="25"/>
        <v>Obsolete</v>
      </c>
      <c r="K95" s="230">
        <f t="shared" si="25"/>
        <v>38134</v>
      </c>
      <c r="L95" s="160">
        <f t="shared" si="25"/>
        <v>0</v>
      </c>
      <c r="M95" s="160">
        <f t="shared" si="25"/>
        <v>38146</v>
      </c>
      <c r="N95" s="107" t="str">
        <f t="shared" si="25"/>
        <v>Not used</v>
      </c>
      <c r="O95" s="106">
        <f t="shared" si="25"/>
        <v>0</v>
      </c>
      <c r="P95" s="106">
        <f t="shared" si="25"/>
        <v>0</v>
      </c>
      <c r="Q95" s="106">
        <f t="shared" si="25"/>
        <v>0</v>
      </c>
      <c r="R95" s="106">
        <f t="shared" si="25"/>
        <v>0</v>
      </c>
      <c r="S95" s="106">
        <f t="shared" si="25"/>
        <v>0</v>
      </c>
      <c r="T95" s="106">
        <f t="shared" si="25"/>
        <v>0</v>
      </c>
      <c r="U95" s="106">
        <f t="shared" si="25"/>
        <v>0</v>
      </c>
      <c r="V95" s="106">
        <f t="shared" si="25"/>
        <v>0</v>
      </c>
      <c r="W95" s="106">
        <f t="shared" si="27"/>
        <v>0</v>
      </c>
      <c r="X95" s="106">
        <f t="shared" si="27"/>
        <v>0</v>
      </c>
      <c r="Y95" s="106">
        <f t="shared" si="27"/>
        <v>0</v>
      </c>
      <c r="Z95" s="106">
        <f t="shared" si="27"/>
        <v>0</v>
      </c>
      <c r="AA95" s="106">
        <f t="shared" si="27"/>
        <v>0</v>
      </c>
      <c r="AB95" s="106">
        <f t="shared" si="27"/>
        <v>0</v>
      </c>
      <c r="AC95" s="106">
        <f t="shared" si="27"/>
        <v>0</v>
      </c>
      <c r="AD95" s="106">
        <f t="shared" si="27"/>
        <v>0</v>
      </c>
    </row>
    <row r="96" spans="1:30" ht="12.75">
      <c r="A96" s="4">
        <v>95</v>
      </c>
      <c r="B96" s="114">
        <v>4</v>
      </c>
      <c r="C96" s="115" t="s">
        <v>87</v>
      </c>
      <c r="D96" s="115">
        <v>3</v>
      </c>
      <c r="E96" s="124" t="s">
        <v>491</v>
      </c>
      <c r="F96" s="142"/>
      <c r="G96" s="116" t="str">
        <f t="shared" si="25"/>
        <v>MT</v>
      </c>
      <c r="H96" s="125" t="str">
        <f t="shared" si="25"/>
        <v>Acrylic Adhesive, 0.001" Thk</v>
      </c>
      <c r="I96" s="114">
        <f t="shared" si="25"/>
        <v>0</v>
      </c>
      <c r="J96" s="106">
        <f t="shared" si="25"/>
        <v>0</v>
      </c>
      <c r="K96" s="108">
        <f t="shared" si="25"/>
        <v>0</v>
      </c>
      <c r="L96" s="160">
        <f t="shared" si="25"/>
        <v>0</v>
      </c>
      <c r="M96" s="160">
        <f t="shared" si="25"/>
        <v>0</v>
      </c>
      <c r="N96" s="107">
        <f t="shared" si="25"/>
        <v>0</v>
      </c>
      <c r="O96" s="106">
        <f t="shared" si="25"/>
        <v>0</v>
      </c>
      <c r="P96" s="108">
        <f t="shared" si="25"/>
        <v>0</v>
      </c>
      <c r="Q96" s="108">
        <f t="shared" si="25"/>
        <v>0</v>
      </c>
      <c r="R96" s="108">
        <f t="shared" si="25"/>
        <v>0</v>
      </c>
      <c r="S96" s="108">
        <f t="shared" si="25"/>
        <v>0</v>
      </c>
      <c r="T96" s="108">
        <f t="shared" si="25"/>
        <v>0</v>
      </c>
      <c r="U96" s="106">
        <f t="shared" si="25"/>
        <v>0</v>
      </c>
      <c r="V96" s="106">
        <f t="shared" si="25"/>
        <v>0</v>
      </c>
      <c r="W96" s="106">
        <f t="shared" si="27"/>
        <v>0</v>
      </c>
      <c r="X96" s="106">
        <f t="shared" si="27"/>
        <v>0</v>
      </c>
      <c r="Y96" s="108">
        <f t="shared" si="27"/>
        <v>0</v>
      </c>
      <c r="Z96" s="108">
        <f t="shared" si="27"/>
        <v>0</v>
      </c>
      <c r="AA96" s="106">
        <f t="shared" si="27"/>
        <v>0</v>
      </c>
      <c r="AB96" s="108">
        <f t="shared" si="27"/>
        <v>0</v>
      </c>
      <c r="AC96" s="106">
        <f t="shared" si="27"/>
        <v>0</v>
      </c>
      <c r="AD96" s="106">
        <f t="shared" si="27"/>
        <v>0</v>
      </c>
    </row>
    <row r="97" spans="1:30" ht="12.75">
      <c r="A97" s="4">
        <v>96</v>
      </c>
      <c r="B97" s="114">
        <v>4</v>
      </c>
      <c r="C97" s="115" t="s">
        <v>87</v>
      </c>
      <c r="D97" s="115">
        <v>4</v>
      </c>
      <c r="E97" s="124" t="s">
        <v>103</v>
      </c>
      <c r="F97" s="142" t="str">
        <f>HYPERLINK("http://www-glast.slac.stanford.edu/documents/cyberdoc.asp?lat_search="&amp;RIGHT(E97,5)&amp;"&amp;frames=y","Dwg")</f>
        <v>Dwg</v>
      </c>
      <c r="G97" s="116" t="str">
        <f t="shared" si="25"/>
        <v>PF</v>
      </c>
      <c r="H97" s="125" t="str">
        <f t="shared" si="25"/>
        <v>Connector Adhesive Preform</v>
      </c>
      <c r="I97" s="114">
        <f t="shared" si="25"/>
        <v>1</v>
      </c>
      <c r="J97" s="106" t="str">
        <f t="shared" si="25"/>
        <v>Signed-Off</v>
      </c>
      <c r="K97" s="108">
        <f t="shared" si="25"/>
        <v>38134</v>
      </c>
      <c r="L97" s="160" t="str">
        <f t="shared" si="25"/>
        <v>Auth for Flight Prod</v>
      </c>
      <c r="M97" s="160">
        <f t="shared" si="25"/>
        <v>38138</v>
      </c>
      <c r="N97" s="107" t="str">
        <f t="shared" si="25"/>
        <v>Flex Cable Mech and Elec drawings released</v>
      </c>
      <c r="O97" s="106" t="str">
        <f t="shared" si="25"/>
        <v>Yes</v>
      </c>
      <c r="P97" s="108">
        <f t="shared" si="25"/>
        <v>0</v>
      </c>
      <c r="Q97" s="108">
        <f t="shared" si="25"/>
        <v>0</v>
      </c>
      <c r="R97" s="108">
        <f t="shared" si="25"/>
        <v>0</v>
      </c>
      <c r="S97" s="108">
        <f t="shared" si="25"/>
        <v>0</v>
      </c>
      <c r="T97" s="108">
        <f t="shared" si="25"/>
        <v>0</v>
      </c>
      <c r="U97" s="106">
        <f t="shared" si="25"/>
        <v>0</v>
      </c>
      <c r="V97" s="106">
        <f t="shared" si="25"/>
        <v>0</v>
      </c>
      <c r="W97" s="106">
        <f t="shared" si="27"/>
        <v>0</v>
      </c>
      <c r="X97" s="106">
        <f t="shared" si="27"/>
        <v>0</v>
      </c>
      <c r="Y97" s="108">
        <f t="shared" si="27"/>
        <v>0</v>
      </c>
      <c r="Z97" s="108">
        <f t="shared" si="27"/>
        <v>0</v>
      </c>
      <c r="AA97" s="106">
        <f t="shared" si="27"/>
        <v>0</v>
      </c>
      <c r="AB97" s="108">
        <f t="shared" si="27"/>
        <v>0</v>
      </c>
      <c r="AC97" s="106">
        <f t="shared" si="27"/>
        <v>0</v>
      </c>
      <c r="AD97" s="106">
        <f t="shared" si="27"/>
        <v>0</v>
      </c>
    </row>
    <row r="98" spans="1:30" ht="12.75">
      <c r="A98" s="4">
        <v>97</v>
      </c>
      <c r="B98" s="114">
        <v>4</v>
      </c>
      <c r="C98" s="115" t="s">
        <v>87</v>
      </c>
      <c r="D98" s="115">
        <v>5</v>
      </c>
      <c r="E98" s="124" t="s">
        <v>478</v>
      </c>
      <c r="F98" s="142"/>
      <c r="G98" s="116" t="str">
        <f aca="true" t="shared" si="28" ref="G98:V98">VLOOKUP($E98,PartsList,G$4,FALSE)</f>
        <v>EE</v>
      </c>
      <c r="H98" s="125" t="str">
        <f t="shared" si="28"/>
        <v>Nano-Connector Plug, 37-Pin</v>
      </c>
      <c r="I98" s="114">
        <f t="shared" si="28"/>
        <v>0</v>
      </c>
      <c r="J98" s="106">
        <f t="shared" si="28"/>
        <v>0</v>
      </c>
      <c r="K98" s="108">
        <f t="shared" si="28"/>
        <v>0</v>
      </c>
      <c r="L98" s="160">
        <f t="shared" si="25"/>
        <v>0</v>
      </c>
      <c r="M98" s="160">
        <f t="shared" si="28"/>
        <v>0</v>
      </c>
      <c r="N98" s="107">
        <f t="shared" si="28"/>
        <v>0</v>
      </c>
      <c r="O98" s="106">
        <f t="shared" si="28"/>
        <v>0</v>
      </c>
      <c r="P98" s="108">
        <f t="shared" si="28"/>
        <v>0</v>
      </c>
      <c r="Q98" s="108">
        <f t="shared" si="28"/>
        <v>0</v>
      </c>
      <c r="R98" s="108">
        <f t="shared" si="28"/>
        <v>0</v>
      </c>
      <c r="S98" s="108" t="str">
        <f t="shared" si="28"/>
        <v>SLAC</v>
      </c>
      <c r="T98" s="108">
        <f t="shared" si="28"/>
        <v>0</v>
      </c>
      <c r="U98" s="106">
        <f t="shared" si="28"/>
        <v>0</v>
      </c>
      <c r="V98" s="106">
        <f t="shared" si="28"/>
        <v>0</v>
      </c>
      <c r="W98" s="106">
        <f t="shared" si="27"/>
        <v>0</v>
      </c>
      <c r="X98" s="106">
        <f t="shared" si="27"/>
        <v>0</v>
      </c>
      <c r="Y98" s="108">
        <f t="shared" si="27"/>
        <v>0</v>
      </c>
      <c r="Z98" s="108">
        <f t="shared" si="27"/>
        <v>0</v>
      </c>
      <c r="AA98" s="106">
        <f t="shared" si="27"/>
        <v>0</v>
      </c>
      <c r="AB98" s="108">
        <f t="shared" si="27"/>
        <v>0</v>
      </c>
      <c r="AC98" s="106">
        <f t="shared" si="27"/>
        <v>0</v>
      </c>
      <c r="AD98" s="106">
        <f t="shared" si="27"/>
        <v>0</v>
      </c>
    </row>
    <row r="99" spans="1:30" ht="12.75">
      <c r="A99" s="4">
        <v>98</v>
      </c>
      <c r="B99" s="114">
        <v>4</v>
      </c>
      <c r="C99" s="115" t="s">
        <v>87</v>
      </c>
      <c r="D99" s="115">
        <v>6</v>
      </c>
      <c r="E99" s="124" t="s">
        <v>493</v>
      </c>
      <c r="F99" s="142"/>
      <c r="G99" s="116" t="str">
        <f t="shared" si="25"/>
        <v>EE</v>
      </c>
      <c r="H99" s="125" t="str">
        <f t="shared" si="25"/>
        <v>Micro-D Connector Plug, 51-Pin</v>
      </c>
      <c r="I99" s="114">
        <f t="shared" si="25"/>
        <v>0</v>
      </c>
      <c r="J99" s="106">
        <f t="shared" si="25"/>
        <v>0</v>
      </c>
      <c r="K99" s="108">
        <f t="shared" si="25"/>
        <v>0</v>
      </c>
      <c r="L99" s="160">
        <f t="shared" si="25"/>
        <v>0</v>
      </c>
      <c r="M99" s="160">
        <f t="shared" si="25"/>
        <v>0</v>
      </c>
      <c r="N99" s="107">
        <f t="shared" si="25"/>
        <v>0</v>
      </c>
      <c r="O99" s="106">
        <f t="shared" si="25"/>
        <v>0</v>
      </c>
      <c r="P99" s="108">
        <f t="shared" si="25"/>
        <v>0</v>
      </c>
      <c r="Q99" s="108">
        <f t="shared" si="25"/>
        <v>0</v>
      </c>
      <c r="R99" s="108">
        <f t="shared" si="25"/>
        <v>0</v>
      </c>
      <c r="S99" s="108" t="str">
        <f t="shared" si="25"/>
        <v>SLAC</v>
      </c>
      <c r="T99" s="108">
        <f t="shared" si="25"/>
        <v>0</v>
      </c>
      <c r="U99" s="106">
        <f t="shared" si="25"/>
        <v>0</v>
      </c>
      <c r="V99" s="106">
        <f t="shared" si="25"/>
        <v>0</v>
      </c>
      <c r="W99" s="106">
        <f aca="true" t="shared" si="29" ref="W99:AD105">VLOOKUP($E99,PartsList,W$4,FALSE)</f>
        <v>0</v>
      </c>
      <c r="X99" s="106">
        <f t="shared" si="29"/>
        <v>0</v>
      </c>
      <c r="Y99" s="108">
        <f t="shared" si="29"/>
        <v>0</v>
      </c>
      <c r="Z99" s="108">
        <f t="shared" si="29"/>
        <v>0</v>
      </c>
      <c r="AA99" s="106">
        <f t="shared" si="29"/>
        <v>0</v>
      </c>
      <c r="AB99" s="108">
        <f t="shared" si="29"/>
        <v>0</v>
      </c>
      <c r="AC99" s="106">
        <f t="shared" si="29"/>
        <v>0</v>
      </c>
      <c r="AD99" s="106">
        <f t="shared" si="29"/>
        <v>0</v>
      </c>
    </row>
    <row r="100" spans="1:30" ht="12.75">
      <c r="A100" s="4">
        <v>99</v>
      </c>
      <c r="B100" s="114">
        <v>4</v>
      </c>
      <c r="C100" s="115" t="s">
        <v>87</v>
      </c>
      <c r="D100" s="115">
        <v>7</v>
      </c>
      <c r="E100" s="124" t="s">
        <v>496</v>
      </c>
      <c r="F100" s="142"/>
      <c r="G100" s="116" t="str">
        <f t="shared" si="25"/>
        <v>EE</v>
      </c>
      <c r="H100" s="125" t="str">
        <f t="shared" si="25"/>
        <v>Thermistor, 30K</v>
      </c>
      <c r="I100" s="114">
        <f t="shared" si="25"/>
        <v>0</v>
      </c>
      <c r="J100" s="106">
        <f t="shared" si="25"/>
        <v>0</v>
      </c>
      <c r="K100" s="108">
        <f t="shared" si="25"/>
        <v>0</v>
      </c>
      <c r="L100" s="160">
        <f t="shared" si="25"/>
        <v>0</v>
      </c>
      <c r="M100" s="160">
        <f t="shared" si="25"/>
        <v>0</v>
      </c>
      <c r="N100" s="107">
        <f t="shared" si="25"/>
        <v>0</v>
      </c>
      <c r="O100" s="106">
        <f t="shared" si="25"/>
        <v>0</v>
      </c>
      <c r="P100" s="108">
        <f t="shared" si="25"/>
        <v>0</v>
      </c>
      <c r="Q100" s="108">
        <f t="shared" si="25"/>
        <v>0</v>
      </c>
      <c r="R100" s="108">
        <f t="shared" si="25"/>
        <v>0</v>
      </c>
      <c r="S100" s="108" t="str">
        <f t="shared" si="25"/>
        <v>SLAC</v>
      </c>
      <c r="T100" s="108">
        <f t="shared" si="25"/>
        <v>0</v>
      </c>
      <c r="U100" s="106">
        <f t="shared" si="25"/>
        <v>0</v>
      </c>
      <c r="V100" s="106">
        <f t="shared" si="25"/>
        <v>0</v>
      </c>
      <c r="W100" s="106">
        <f t="shared" si="29"/>
        <v>0</v>
      </c>
      <c r="X100" s="106">
        <f t="shared" si="29"/>
        <v>0</v>
      </c>
      <c r="Y100" s="108">
        <f t="shared" si="29"/>
        <v>0</v>
      </c>
      <c r="Z100" s="108">
        <f t="shared" si="29"/>
        <v>0</v>
      </c>
      <c r="AA100" s="106">
        <f t="shared" si="29"/>
        <v>0</v>
      </c>
      <c r="AB100" s="108">
        <f t="shared" si="29"/>
        <v>0</v>
      </c>
      <c r="AC100" s="106">
        <f t="shared" si="29"/>
        <v>0</v>
      </c>
      <c r="AD100" s="106">
        <f t="shared" si="29"/>
        <v>0</v>
      </c>
    </row>
    <row r="101" spans="1:30" ht="12.75">
      <c r="A101" s="4">
        <v>100</v>
      </c>
      <c r="B101" s="114">
        <v>4</v>
      </c>
      <c r="C101" s="115" t="s">
        <v>87</v>
      </c>
      <c r="D101" s="115">
        <v>8</v>
      </c>
      <c r="E101" s="124" t="s">
        <v>15</v>
      </c>
      <c r="F101" s="142"/>
      <c r="G101" s="116" t="str">
        <f t="shared" si="25"/>
        <v>EE</v>
      </c>
      <c r="H101" s="125" t="str">
        <f t="shared" si="25"/>
        <v>Resistor, 100 Ohm 1%, SOTA</v>
      </c>
      <c r="I101" s="114">
        <f t="shared" si="25"/>
        <v>0</v>
      </c>
      <c r="J101" s="106">
        <f t="shared" si="25"/>
        <v>0</v>
      </c>
      <c r="K101" s="108">
        <f t="shared" si="25"/>
        <v>0</v>
      </c>
      <c r="L101" s="160">
        <f t="shared" si="25"/>
        <v>0</v>
      </c>
      <c r="M101" s="160">
        <f t="shared" si="25"/>
        <v>0</v>
      </c>
      <c r="N101" s="107">
        <f t="shared" si="25"/>
        <v>0</v>
      </c>
      <c r="O101" s="106">
        <f t="shared" si="25"/>
        <v>0</v>
      </c>
      <c r="P101" s="108">
        <f t="shared" si="25"/>
        <v>0</v>
      </c>
      <c r="Q101" s="108">
        <f t="shared" si="25"/>
        <v>0</v>
      </c>
      <c r="R101" s="108">
        <f t="shared" si="25"/>
        <v>0</v>
      </c>
      <c r="S101" s="108" t="str">
        <f t="shared" si="25"/>
        <v>SLAC</v>
      </c>
      <c r="T101" s="108">
        <f t="shared" si="25"/>
        <v>0</v>
      </c>
      <c r="U101" s="106">
        <f t="shared" si="25"/>
        <v>41333</v>
      </c>
      <c r="V101" s="106">
        <f t="shared" si="25"/>
        <v>6020</v>
      </c>
      <c r="W101" s="106">
        <f t="shared" si="29"/>
        <v>0</v>
      </c>
      <c r="X101" s="106">
        <f t="shared" si="29"/>
        <v>0</v>
      </c>
      <c r="Y101" s="108">
        <f t="shared" si="29"/>
        <v>0</v>
      </c>
      <c r="Z101" s="108">
        <f t="shared" si="29"/>
        <v>0</v>
      </c>
      <c r="AA101" s="106">
        <f t="shared" si="29"/>
        <v>0</v>
      </c>
      <c r="AB101" s="108">
        <f t="shared" si="29"/>
        <v>0</v>
      </c>
      <c r="AC101" s="106">
        <f t="shared" si="29"/>
        <v>0</v>
      </c>
      <c r="AD101" s="106">
        <f t="shared" si="29"/>
        <v>0</v>
      </c>
    </row>
    <row r="102" spans="1:30" ht="12.75">
      <c r="A102" s="4">
        <v>101</v>
      </c>
      <c r="B102" s="114">
        <v>4</v>
      </c>
      <c r="C102" s="115" t="s">
        <v>87</v>
      </c>
      <c r="D102" s="115">
        <v>9</v>
      </c>
      <c r="E102" s="124" t="s">
        <v>479</v>
      </c>
      <c r="F102" s="142"/>
      <c r="G102" s="116" t="str">
        <f t="shared" si="25"/>
        <v>EE</v>
      </c>
      <c r="H102" s="125" t="str">
        <f t="shared" si="25"/>
        <v>Resistor, 200 Ohm 1%, SOTA</v>
      </c>
      <c r="I102" s="114">
        <f t="shared" si="25"/>
        <v>0</v>
      </c>
      <c r="J102" s="106">
        <f t="shared" si="25"/>
        <v>0</v>
      </c>
      <c r="K102" s="108">
        <f t="shared" si="25"/>
        <v>0</v>
      </c>
      <c r="L102" s="160">
        <f t="shared" si="25"/>
        <v>0</v>
      </c>
      <c r="M102" s="160">
        <f t="shared" si="25"/>
        <v>0</v>
      </c>
      <c r="N102" s="107">
        <f t="shared" si="25"/>
        <v>0</v>
      </c>
      <c r="O102" s="106">
        <f t="shared" si="25"/>
        <v>0</v>
      </c>
      <c r="P102" s="108">
        <f t="shared" si="25"/>
        <v>0</v>
      </c>
      <c r="Q102" s="108">
        <f t="shared" si="25"/>
        <v>0</v>
      </c>
      <c r="R102" s="108">
        <f t="shared" si="25"/>
        <v>0</v>
      </c>
      <c r="S102" s="108" t="str">
        <f t="shared" si="25"/>
        <v>SLAC</v>
      </c>
      <c r="T102" s="108">
        <f t="shared" si="25"/>
        <v>0</v>
      </c>
      <c r="U102" s="106">
        <f t="shared" si="25"/>
        <v>0</v>
      </c>
      <c r="V102" s="106">
        <f t="shared" si="25"/>
        <v>0</v>
      </c>
      <c r="W102" s="106">
        <f t="shared" si="29"/>
        <v>0</v>
      </c>
      <c r="X102" s="106">
        <f t="shared" si="29"/>
        <v>0</v>
      </c>
      <c r="Y102" s="108">
        <f t="shared" si="29"/>
        <v>0</v>
      </c>
      <c r="Z102" s="108">
        <f t="shared" si="29"/>
        <v>0</v>
      </c>
      <c r="AA102" s="106">
        <f t="shared" si="29"/>
        <v>0</v>
      </c>
      <c r="AB102" s="108">
        <f t="shared" si="29"/>
        <v>0</v>
      </c>
      <c r="AC102" s="106">
        <f t="shared" si="29"/>
        <v>0</v>
      </c>
      <c r="AD102" s="106">
        <f t="shared" si="29"/>
        <v>0</v>
      </c>
    </row>
    <row r="103" spans="1:30" ht="12.75">
      <c r="A103" s="4">
        <v>102</v>
      </c>
      <c r="B103" s="114">
        <v>4</v>
      </c>
      <c r="C103" s="115" t="s">
        <v>87</v>
      </c>
      <c r="D103" s="115">
        <v>10</v>
      </c>
      <c r="E103" s="124" t="s">
        <v>14</v>
      </c>
      <c r="F103" s="142"/>
      <c r="G103" s="116" t="str">
        <f t="shared" si="25"/>
        <v>EE</v>
      </c>
      <c r="H103" s="125" t="str">
        <f aca="true" t="shared" si="30" ref="H103:V103">VLOOKUP($E103,PartsList,H$4,FALSE)</f>
        <v>Resistor, 39K-Ohm 5%, SOTA</v>
      </c>
      <c r="I103" s="114">
        <f t="shared" si="30"/>
        <v>0</v>
      </c>
      <c r="J103" s="106">
        <f t="shared" si="30"/>
        <v>0</v>
      </c>
      <c r="K103" s="108">
        <f t="shared" si="30"/>
        <v>0</v>
      </c>
      <c r="L103" s="160">
        <f t="shared" si="25"/>
        <v>0</v>
      </c>
      <c r="M103" s="160">
        <f t="shared" si="30"/>
        <v>0</v>
      </c>
      <c r="N103" s="107">
        <f t="shared" si="30"/>
        <v>0</v>
      </c>
      <c r="O103" s="106">
        <f t="shared" si="30"/>
        <v>0</v>
      </c>
      <c r="P103" s="108">
        <f t="shared" si="30"/>
        <v>0</v>
      </c>
      <c r="Q103" s="108">
        <f t="shared" si="30"/>
        <v>0</v>
      </c>
      <c r="R103" s="108">
        <f t="shared" si="30"/>
        <v>0</v>
      </c>
      <c r="S103" s="108" t="str">
        <f t="shared" si="30"/>
        <v>SLAC</v>
      </c>
      <c r="T103" s="108">
        <f t="shared" si="30"/>
        <v>0</v>
      </c>
      <c r="U103" s="106">
        <f t="shared" si="30"/>
        <v>41333</v>
      </c>
      <c r="V103" s="106">
        <f t="shared" si="30"/>
        <v>22000</v>
      </c>
      <c r="W103" s="106">
        <f t="shared" si="29"/>
        <v>0</v>
      </c>
      <c r="X103" s="106">
        <f t="shared" si="29"/>
        <v>0</v>
      </c>
      <c r="Y103" s="108">
        <f t="shared" si="29"/>
        <v>0</v>
      </c>
      <c r="Z103" s="108">
        <f t="shared" si="29"/>
        <v>0</v>
      </c>
      <c r="AA103" s="106">
        <f t="shared" si="29"/>
        <v>0</v>
      </c>
      <c r="AB103" s="108">
        <f t="shared" si="29"/>
        <v>0</v>
      </c>
      <c r="AC103" s="106">
        <f t="shared" si="29"/>
        <v>0</v>
      </c>
      <c r="AD103" s="106">
        <f t="shared" si="29"/>
        <v>0</v>
      </c>
    </row>
    <row r="104" spans="1:30" ht="12.75">
      <c r="A104" s="4">
        <v>103</v>
      </c>
      <c r="B104" s="114">
        <v>4</v>
      </c>
      <c r="C104" s="115" t="s">
        <v>87</v>
      </c>
      <c r="D104" s="115">
        <v>11</v>
      </c>
      <c r="E104" s="124" t="s">
        <v>233</v>
      </c>
      <c r="F104" s="142"/>
      <c r="G104" s="116" t="str">
        <f aca="true" t="shared" si="31" ref="G104:V105">VLOOKUP($E104,PartsList,G$4,FALSE)</f>
        <v>MT</v>
      </c>
      <c r="H104" s="125" t="str">
        <f t="shared" si="31"/>
        <v>Structural Adhesive</v>
      </c>
      <c r="I104" s="114">
        <f t="shared" si="31"/>
        <v>0</v>
      </c>
      <c r="J104" s="106" t="str">
        <f t="shared" si="31"/>
        <v>GSFC Approved</v>
      </c>
      <c r="K104" s="108">
        <f t="shared" si="31"/>
        <v>0</v>
      </c>
      <c r="L104" s="160" t="str">
        <f t="shared" si="31"/>
        <v>OK to Procure Mat'l</v>
      </c>
      <c r="M104" s="160">
        <f t="shared" si="31"/>
        <v>0</v>
      </c>
      <c r="N104" s="107">
        <f t="shared" si="31"/>
        <v>0</v>
      </c>
      <c r="O104" s="106">
        <f t="shared" si="31"/>
        <v>0</v>
      </c>
      <c r="P104" s="108">
        <f t="shared" si="31"/>
        <v>0</v>
      </c>
      <c r="Q104" s="108">
        <f t="shared" si="31"/>
        <v>0</v>
      </c>
      <c r="R104" s="108">
        <f t="shared" si="31"/>
        <v>0</v>
      </c>
      <c r="S104" s="108">
        <f t="shared" si="31"/>
        <v>0</v>
      </c>
      <c r="T104" s="108">
        <f t="shared" si="31"/>
        <v>38062</v>
      </c>
      <c r="U104" s="106">
        <f t="shared" si="31"/>
        <v>47130</v>
      </c>
      <c r="V104" s="106" t="str">
        <f t="shared" si="31"/>
        <v>25 ea. 50 ml</v>
      </c>
      <c r="W104" s="106" t="str">
        <f t="shared" si="29"/>
        <v>N/A</v>
      </c>
      <c r="X104" s="106" t="str">
        <f t="shared" si="29"/>
        <v>N/A</v>
      </c>
      <c r="Y104" s="108">
        <f t="shared" si="29"/>
        <v>37788</v>
      </c>
      <c r="Z104" s="108">
        <f t="shared" si="29"/>
        <v>0</v>
      </c>
      <c r="AA104" s="106">
        <f t="shared" si="29"/>
        <v>0</v>
      </c>
      <c r="AB104" s="108">
        <f t="shared" si="29"/>
        <v>0</v>
      </c>
      <c r="AC104" s="106">
        <f t="shared" si="29"/>
        <v>0</v>
      </c>
      <c r="AD104" s="106">
        <f t="shared" si="29"/>
        <v>0</v>
      </c>
    </row>
    <row r="105" spans="1:30" ht="12.75">
      <c r="A105" s="4">
        <v>104</v>
      </c>
      <c r="B105" s="114">
        <v>4</v>
      </c>
      <c r="C105" s="115" t="s">
        <v>87</v>
      </c>
      <c r="D105" s="115">
        <v>12</v>
      </c>
      <c r="E105" s="124" t="s">
        <v>502</v>
      </c>
      <c r="F105" s="142"/>
      <c r="G105" s="116" t="str">
        <f t="shared" si="31"/>
        <v>MT</v>
      </c>
      <c r="H105" s="125" t="str">
        <f t="shared" si="31"/>
        <v>SN63 PB37 Solder</v>
      </c>
      <c r="I105" s="114">
        <f t="shared" si="31"/>
        <v>0</v>
      </c>
      <c r="J105" s="106">
        <f t="shared" si="31"/>
        <v>0</v>
      </c>
      <c r="K105" s="108">
        <f t="shared" si="31"/>
        <v>0</v>
      </c>
      <c r="L105" s="160">
        <f t="shared" si="31"/>
        <v>0</v>
      </c>
      <c r="M105" s="160">
        <f t="shared" si="31"/>
        <v>0</v>
      </c>
      <c r="N105" s="107">
        <f t="shared" si="31"/>
        <v>0</v>
      </c>
      <c r="O105" s="106">
        <f t="shared" si="31"/>
        <v>0</v>
      </c>
      <c r="P105" s="108">
        <f t="shared" si="31"/>
        <v>0</v>
      </c>
      <c r="Q105" s="108">
        <f t="shared" si="31"/>
        <v>0</v>
      </c>
      <c r="R105" s="108">
        <f t="shared" si="31"/>
        <v>0</v>
      </c>
      <c r="S105" s="108">
        <f t="shared" si="31"/>
        <v>0</v>
      </c>
      <c r="T105" s="108">
        <f t="shared" si="31"/>
        <v>0</v>
      </c>
      <c r="U105" s="106">
        <f t="shared" si="31"/>
        <v>0</v>
      </c>
      <c r="V105" s="106">
        <f t="shared" si="31"/>
        <v>0</v>
      </c>
      <c r="W105" s="106">
        <f t="shared" si="29"/>
        <v>0</v>
      </c>
      <c r="X105" s="106">
        <f t="shared" si="29"/>
        <v>0</v>
      </c>
      <c r="Y105" s="108">
        <f t="shared" si="29"/>
        <v>0</v>
      </c>
      <c r="Z105" s="108">
        <f t="shared" si="29"/>
        <v>0</v>
      </c>
      <c r="AA105" s="106">
        <f t="shared" si="29"/>
        <v>0</v>
      </c>
      <c r="AB105" s="108">
        <f t="shared" si="29"/>
        <v>0</v>
      </c>
      <c r="AC105" s="106">
        <f t="shared" si="29"/>
        <v>0</v>
      </c>
      <c r="AD105" s="106">
        <f t="shared" si="29"/>
        <v>0</v>
      </c>
    </row>
    <row r="106" spans="1:30" ht="12.75">
      <c r="A106" s="4">
        <v>105</v>
      </c>
      <c r="B106" s="102">
        <v>2</v>
      </c>
      <c r="C106" s="100" t="s">
        <v>28</v>
      </c>
      <c r="D106" s="102"/>
      <c r="E106" s="131" t="s">
        <v>99</v>
      </c>
      <c r="F106" s="140" t="str">
        <f aca="true" t="shared" si="32" ref="F106:F131">HYPERLINK("http://www-glast.slac.stanford.edu/documents/cyberdoc.asp?lat_search="&amp;RIGHT(E106,5)&amp;"&amp;frames=y","Dwg")</f>
        <v>Dwg</v>
      </c>
      <c r="G106" s="101" t="str">
        <f t="shared" si="25"/>
        <v>SA</v>
      </c>
      <c r="H106" s="100" t="str">
        <f t="shared" si="25"/>
        <v>C-6 Bent Assembly</v>
      </c>
      <c r="I106" s="102">
        <f t="shared" si="25"/>
        <v>1</v>
      </c>
      <c r="J106" s="106" t="str">
        <f t="shared" si="25"/>
        <v>Signed-Off</v>
      </c>
      <c r="K106" s="108">
        <f t="shared" si="25"/>
        <v>38134</v>
      </c>
      <c r="L106" s="160" t="str">
        <f t="shared" si="25"/>
        <v>Auth for Flight Prod</v>
      </c>
      <c r="M106" s="160">
        <f t="shared" si="25"/>
        <v>38138</v>
      </c>
      <c r="N106" s="107" t="str">
        <f t="shared" si="25"/>
        <v>Flex Cable Mech and Elec drawings released</v>
      </c>
      <c r="O106" s="106" t="str">
        <f t="shared" si="25"/>
        <v>Yes</v>
      </c>
      <c r="P106" s="108">
        <f t="shared" si="25"/>
        <v>0</v>
      </c>
      <c r="Q106" s="108">
        <f aca="true" t="shared" si="33" ref="Q106:AD109">VLOOKUP($E106,PartsList,Q$4,FALSE)</f>
        <v>0</v>
      </c>
      <c r="R106" s="108">
        <f t="shared" si="33"/>
        <v>0</v>
      </c>
      <c r="S106" s="108" t="str">
        <f t="shared" si="33"/>
        <v>SLAC</v>
      </c>
      <c r="T106" s="108">
        <f t="shared" si="33"/>
        <v>0</v>
      </c>
      <c r="U106" s="106">
        <f t="shared" si="33"/>
        <v>0</v>
      </c>
      <c r="V106" s="106">
        <f t="shared" si="33"/>
        <v>0</v>
      </c>
      <c r="W106" s="106">
        <f t="shared" si="33"/>
        <v>0</v>
      </c>
      <c r="X106" s="106">
        <f t="shared" si="33"/>
        <v>0</v>
      </c>
      <c r="Y106" s="108">
        <f t="shared" si="33"/>
        <v>0</v>
      </c>
      <c r="Z106" s="108">
        <f t="shared" si="33"/>
        <v>0</v>
      </c>
      <c r="AA106" s="106">
        <f t="shared" si="33"/>
        <v>0</v>
      </c>
      <c r="AB106" s="108">
        <f t="shared" si="33"/>
        <v>0</v>
      </c>
      <c r="AC106" s="106">
        <f t="shared" si="33"/>
        <v>0</v>
      </c>
      <c r="AD106" s="106">
        <f t="shared" si="33"/>
        <v>0</v>
      </c>
    </row>
    <row r="107" spans="1:30" ht="12.75">
      <c r="A107" s="4">
        <v>106</v>
      </c>
      <c r="B107" s="111">
        <v>3</v>
      </c>
      <c r="C107" s="112" t="s">
        <v>99</v>
      </c>
      <c r="D107" s="112"/>
      <c r="E107" s="123" t="s">
        <v>89</v>
      </c>
      <c r="F107" s="141" t="str">
        <f t="shared" si="32"/>
        <v>Dwg</v>
      </c>
      <c r="G107" s="113" t="str">
        <f aca="true" t="shared" si="34" ref="G107:V126">VLOOKUP($E107,PartsList,G$4,FALSE)</f>
        <v>SA</v>
      </c>
      <c r="H107" s="123" t="str">
        <f t="shared" si="34"/>
        <v>C-6 Flat Assembly</v>
      </c>
      <c r="I107" s="111">
        <f t="shared" si="34"/>
        <v>1</v>
      </c>
      <c r="J107" s="106" t="str">
        <f t="shared" si="34"/>
        <v>Signed-Off</v>
      </c>
      <c r="K107" s="108">
        <f t="shared" si="34"/>
        <v>38134</v>
      </c>
      <c r="L107" s="160" t="str">
        <f t="shared" si="34"/>
        <v>Auth for Flight Prod</v>
      </c>
      <c r="M107" s="160">
        <f t="shared" si="34"/>
        <v>38138</v>
      </c>
      <c r="N107" s="107" t="str">
        <f t="shared" si="34"/>
        <v>Flex Cable Mech and Elec drawings released</v>
      </c>
      <c r="O107" s="106" t="str">
        <f t="shared" si="34"/>
        <v>Yes</v>
      </c>
      <c r="P107" s="108">
        <f t="shared" si="34"/>
        <v>0</v>
      </c>
      <c r="Q107" s="108">
        <f t="shared" si="33"/>
        <v>0</v>
      </c>
      <c r="R107" s="108">
        <f t="shared" si="33"/>
        <v>0</v>
      </c>
      <c r="S107" s="108" t="str">
        <f t="shared" si="33"/>
        <v>SLAC</v>
      </c>
      <c r="T107" s="108">
        <f t="shared" si="33"/>
        <v>0</v>
      </c>
      <c r="U107" s="106">
        <f t="shared" si="33"/>
        <v>0</v>
      </c>
      <c r="V107" s="106">
        <f t="shared" si="33"/>
        <v>0</v>
      </c>
      <c r="W107" s="106">
        <f t="shared" si="33"/>
        <v>0</v>
      </c>
      <c r="X107" s="106">
        <f t="shared" si="33"/>
        <v>0</v>
      </c>
      <c r="Y107" s="108">
        <f t="shared" si="33"/>
        <v>0</v>
      </c>
      <c r="Z107" s="108">
        <f t="shared" si="33"/>
        <v>0</v>
      </c>
      <c r="AA107" s="106">
        <f t="shared" si="33"/>
        <v>0</v>
      </c>
      <c r="AB107" s="108">
        <f t="shared" si="33"/>
        <v>0</v>
      </c>
      <c r="AC107" s="106">
        <f t="shared" si="33"/>
        <v>0</v>
      </c>
      <c r="AD107" s="106">
        <f t="shared" si="33"/>
        <v>0</v>
      </c>
    </row>
    <row r="108" spans="1:30" ht="12.75">
      <c r="A108" s="4">
        <v>107</v>
      </c>
      <c r="B108" s="114">
        <v>4</v>
      </c>
      <c r="C108" s="115" t="s">
        <v>89</v>
      </c>
      <c r="D108" s="115">
        <v>1</v>
      </c>
      <c r="E108" s="124" t="s">
        <v>90</v>
      </c>
      <c r="F108" s="142" t="str">
        <f t="shared" si="32"/>
        <v>Dwg</v>
      </c>
      <c r="G108" s="116" t="str">
        <f t="shared" si="34"/>
        <v>PF</v>
      </c>
      <c r="H108" s="125" t="str">
        <f t="shared" si="34"/>
        <v>C-6 PWB Master Layout</v>
      </c>
      <c r="I108" s="114">
        <f t="shared" si="34"/>
        <v>6</v>
      </c>
      <c r="J108" s="106" t="str">
        <f t="shared" si="34"/>
        <v>Signed-Off</v>
      </c>
      <c r="K108" s="108">
        <f t="shared" si="34"/>
        <v>38134</v>
      </c>
      <c r="L108" s="160" t="str">
        <f t="shared" si="34"/>
        <v>Auth for Flight Prod</v>
      </c>
      <c r="M108" s="160">
        <f t="shared" si="34"/>
        <v>38138</v>
      </c>
      <c r="N108" s="107" t="str">
        <f t="shared" si="34"/>
        <v>Flex Cable Mech and Elec drawings released</v>
      </c>
      <c r="O108" s="106" t="str">
        <f t="shared" si="34"/>
        <v>Yes</v>
      </c>
      <c r="P108" s="108">
        <f t="shared" si="34"/>
        <v>0</v>
      </c>
      <c r="Q108" s="108">
        <f t="shared" si="33"/>
        <v>0</v>
      </c>
      <c r="R108" s="108">
        <f t="shared" si="33"/>
        <v>0</v>
      </c>
      <c r="S108" s="108" t="str">
        <f t="shared" si="33"/>
        <v>SLAC</v>
      </c>
      <c r="T108" s="108">
        <f t="shared" si="33"/>
        <v>0</v>
      </c>
      <c r="U108" s="106">
        <f t="shared" si="33"/>
        <v>0</v>
      </c>
      <c r="V108" s="106">
        <f t="shared" si="33"/>
        <v>0</v>
      </c>
      <c r="W108" s="106">
        <f t="shared" si="33"/>
        <v>0</v>
      </c>
      <c r="X108" s="106">
        <f t="shared" si="33"/>
        <v>0</v>
      </c>
      <c r="Y108" s="108">
        <f t="shared" si="33"/>
        <v>0</v>
      </c>
      <c r="Z108" s="108">
        <f t="shared" si="33"/>
        <v>0</v>
      </c>
      <c r="AA108" s="106">
        <f t="shared" si="33"/>
        <v>0</v>
      </c>
      <c r="AB108" s="108">
        <f t="shared" si="33"/>
        <v>0</v>
      </c>
      <c r="AC108" s="106">
        <f t="shared" si="33"/>
        <v>0</v>
      </c>
      <c r="AD108" s="106">
        <f t="shared" si="33"/>
        <v>0</v>
      </c>
    </row>
    <row r="109" spans="1:30" ht="12" customHeight="1">
      <c r="A109" s="4">
        <v>108</v>
      </c>
      <c r="B109" s="114">
        <v>5</v>
      </c>
      <c r="C109" s="115" t="s">
        <v>90</v>
      </c>
      <c r="D109" s="121"/>
      <c r="E109" s="186" t="s">
        <v>426</v>
      </c>
      <c r="F109" s="145" t="str">
        <f t="shared" si="32"/>
        <v>Dwg</v>
      </c>
      <c r="G109" s="106" t="str">
        <f t="shared" si="34"/>
        <v>EE</v>
      </c>
      <c r="H109" s="184" t="str">
        <f t="shared" si="34"/>
        <v>C-6 Flex Cable Gerber File</v>
      </c>
      <c r="I109" s="106">
        <f t="shared" si="34"/>
        <v>2</v>
      </c>
      <c r="J109" s="106" t="str">
        <f t="shared" si="34"/>
        <v>Pending Sign-Off</v>
      </c>
      <c r="K109" s="108">
        <f t="shared" si="34"/>
        <v>0</v>
      </c>
      <c r="L109" s="160" t="str">
        <f t="shared" si="34"/>
        <v>Auth for Flight Prod</v>
      </c>
      <c r="M109" s="160">
        <f t="shared" si="34"/>
        <v>38160</v>
      </c>
      <c r="N109" s="107" t="str">
        <f t="shared" si="34"/>
        <v>Working to redlines; new rev in release cycle</v>
      </c>
      <c r="O109" s="106" t="str">
        <f t="shared" si="34"/>
        <v>Yes</v>
      </c>
      <c r="P109" s="106">
        <f t="shared" si="34"/>
        <v>0</v>
      </c>
      <c r="Q109" s="106">
        <f t="shared" si="33"/>
        <v>0</v>
      </c>
      <c r="R109" s="106">
        <f t="shared" si="33"/>
        <v>0</v>
      </c>
      <c r="S109" s="106">
        <f t="shared" si="33"/>
        <v>0</v>
      </c>
      <c r="T109" s="106">
        <f t="shared" si="33"/>
        <v>0</v>
      </c>
      <c r="U109" s="106">
        <f t="shared" si="33"/>
        <v>0</v>
      </c>
      <c r="V109" s="106">
        <f t="shared" si="33"/>
        <v>0</v>
      </c>
      <c r="W109" s="106">
        <f t="shared" si="33"/>
        <v>0</v>
      </c>
      <c r="X109" s="106">
        <f t="shared" si="33"/>
        <v>0</v>
      </c>
      <c r="Y109" s="106">
        <f t="shared" si="33"/>
        <v>0</v>
      </c>
      <c r="Z109" s="106">
        <f t="shared" si="33"/>
        <v>0</v>
      </c>
      <c r="AA109" s="106">
        <f t="shared" si="33"/>
        <v>0</v>
      </c>
      <c r="AB109" s="106">
        <f t="shared" si="33"/>
        <v>0</v>
      </c>
      <c r="AC109" s="106">
        <f t="shared" si="33"/>
        <v>0</v>
      </c>
      <c r="AD109" s="106">
        <f t="shared" si="33"/>
        <v>0</v>
      </c>
    </row>
    <row r="110" spans="1:30" ht="12" customHeight="1">
      <c r="A110" s="4">
        <v>109</v>
      </c>
      <c r="B110" s="114">
        <v>6</v>
      </c>
      <c r="C110" s="115" t="s">
        <v>421</v>
      </c>
      <c r="D110" s="121"/>
      <c r="E110" s="186" t="s">
        <v>325</v>
      </c>
      <c r="F110" s="145" t="str">
        <f t="shared" si="32"/>
        <v>Dwg</v>
      </c>
      <c r="G110" s="106" t="str">
        <f t="shared" si="34"/>
        <v>EE</v>
      </c>
      <c r="H110" s="184" t="str">
        <f t="shared" si="34"/>
        <v>Readout Flex Cable Schematic</v>
      </c>
      <c r="I110" s="106">
        <f t="shared" si="34"/>
        <v>5</v>
      </c>
      <c r="J110" s="106" t="str">
        <f t="shared" si="34"/>
        <v>Signed-Off</v>
      </c>
      <c r="K110" s="108">
        <f t="shared" si="34"/>
        <v>38134</v>
      </c>
      <c r="L110" s="160" t="str">
        <f t="shared" si="34"/>
        <v>Auth for Flight Prod</v>
      </c>
      <c r="M110" s="160">
        <f t="shared" si="34"/>
        <v>38138</v>
      </c>
      <c r="N110" s="107" t="str">
        <f t="shared" si="34"/>
        <v>Flex Cable Mech and Elec drawings released</v>
      </c>
      <c r="O110" s="106">
        <f t="shared" si="34"/>
        <v>0</v>
      </c>
      <c r="P110" s="106">
        <f t="shared" si="34"/>
        <v>0</v>
      </c>
      <c r="Q110" s="106">
        <f t="shared" si="34"/>
        <v>0</v>
      </c>
      <c r="R110" s="106">
        <f t="shared" si="34"/>
        <v>0</v>
      </c>
      <c r="S110" s="106" t="str">
        <f t="shared" si="34"/>
        <v>SLAC</v>
      </c>
      <c r="T110" s="106">
        <f t="shared" si="34"/>
        <v>0</v>
      </c>
      <c r="U110" s="106">
        <f t="shared" si="34"/>
        <v>0</v>
      </c>
      <c r="V110" s="106">
        <f t="shared" si="34"/>
        <v>0</v>
      </c>
      <c r="W110" s="106">
        <f aca="true" t="shared" si="35" ref="W110:AD115">VLOOKUP($E110,PartsList,W$4,FALSE)</f>
        <v>0</v>
      </c>
      <c r="X110" s="106">
        <f t="shared" si="35"/>
        <v>0</v>
      </c>
      <c r="Y110" s="106">
        <f t="shared" si="35"/>
        <v>0</v>
      </c>
      <c r="Z110" s="106">
        <f t="shared" si="35"/>
        <v>0</v>
      </c>
      <c r="AA110" s="106">
        <f t="shared" si="35"/>
        <v>0</v>
      </c>
      <c r="AB110" s="106">
        <f t="shared" si="35"/>
        <v>0</v>
      </c>
      <c r="AC110" s="106">
        <f t="shared" si="35"/>
        <v>0</v>
      </c>
      <c r="AD110" s="106">
        <f t="shared" si="35"/>
        <v>0</v>
      </c>
    </row>
    <row r="111" spans="1:30" ht="12.75">
      <c r="A111" s="4">
        <v>110</v>
      </c>
      <c r="B111" s="114">
        <v>4</v>
      </c>
      <c r="C111" s="115" t="s">
        <v>89</v>
      </c>
      <c r="D111" s="115">
        <v>2</v>
      </c>
      <c r="E111" s="124" t="s">
        <v>101</v>
      </c>
      <c r="F111" s="142" t="str">
        <f t="shared" si="32"/>
        <v>Dwg</v>
      </c>
      <c r="G111" s="116" t="str">
        <f t="shared" si="34"/>
        <v>PF</v>
      </c>
      <c r="H111" s="125" t="str">
        <f t="shared" si="34"/>
        <v>Cable Stiffener </v>
      </c>
      <c r="I111" s="114">
        <f t="shared" si="34"/>
        <v>2</v>
      </c>
      <c r="J111" s="106" t="str">
        <f t="shared" si="34"/>
        <v>Signed-Off</v>
      </c>
      <c r="K111" s="108">
        <f t="shared" si="34"/>
        <v>38134</v>
      </c>
      <c r="L111" s="160" t="str">
        <f t="shared" si="34"/>
        <v>Auth for Flight Prod</v>
      </c>
      <c r="M111" s="160">
        <f t="shared" si="34"/>
        <v>38138</v>
      </c>
      <c r="N111" s="107" t="str">
        <f t="shared" si="34"/>
        <v>Flex Cable Mech and Elec drawings released</v>
      </c>
      <c r="O111" s="106" t="str">
        <f t="shared" si="34"/>
        <v>Yes</v>
      </c>
      <c r="P111" s="108">
        <f t="shared" si="34"/>
        <v>0</v>
      </c>
      <c r="Q111" s="108">
        <f t="shared" si="34"/>
        <v>0</v>
      </c>
      <c r="R111" s="108">
        <f t="shared" si="34"/>
        <v>0</v>
      </c>
      <c r="S111" s="108" t="str">
        <f t="shared" si="34"/>
        <v>SLAC</v>
      </c>
      <c r="T111" s="108">
        <f t="shared" si="34"/>
        <v>0</v>
      </c>
      <c r="U111" s="106">
        <f t="shared" si="34"/>
        <v>0</v>
      </c>
      <c r="V111" s="106">
        <f t="shared" si="34"/>
        <v>0</v>
      </c>
      <c r="W111" s="106">
        <f t="shared" si="35"/>
        <v>0</v>
      </c>
      <c r="X111" s="106">
        <f t="shared" si="35"/>
        <v>0</v>
      </c>
      <c r="Y111" s="108">
        <f t="shared" si="35"/>
        <v>0</v>
      </c>
      <c r="Z111" s="108">
        <f t="shared" si="35"/>
        <v>0</v>
      </c>
      <c r="AA111" s="106">
        <f t="shared" si="35"/>
        <v>0</v>
      </c>
      <c r="AB111" s="108">
        <f t="shared" si="35"/>
        <v>0</v>
      </c>
      <c r="AC111" s="106">
        <f t="shared" si="35"/>
        <v>0</v>
      </c>
      <c r="AD111" s="106">
        <f t="shared" si="35"/>
        <v>0</v>
      </c>
    </row>
    <row r="112" spans="1:30" ht="12.75" customHeight="1">
      <c r="A112" s="4">
        <v>111</v>
      </c>
      <c r="B112" s="114">
        <v>5</v>
      </c>
      <c r="C112" s="115" t="s">
        <v>101</v>
      </c>
      <c r="D112" s="121"/>
      <c r="E112" s="185" t="s">
        <v>410</v>
      </c>
      <c r="F112" s="145" t="str">
        <f t="shared" si="32"/>
        <v>Dwg</v>
      </c>
      <c r="G112" s="106" t="str">
        <f t="shared" si="34"/>
        <v>EE</v>
      </c>
      <c r="H112" s="184" t="str">
        <f t="shared" si="34"/>
        <v>Flex Cable Stiffener Gerber File</v>
      </c>
      <c r="I112" s="106">
        <f t="shared" si="34"/>
        <v>1</v>
      </c>
      <c r="J112" s="106" t="str">
        <f t="shared" si="34"/>
        <v>Obsolete</v>
      </c>
      <c r="K112" s="230">
        <f t="shared" si="34"/>
        <v>38134</v>
      </c>
      <c r="L112" s="160">
        <f t="shared" si="34"/>
        <v>0</v>
      </c>
      <c r="M112" s="160">
        <f t="shared" si="34"/>
        <v>38146</v>
      </c>
      <c r="N112" s="107" t="str">
        <f t="shared" si="34"/>
        <v>Not used</v>
      </c>
      <c r="O112" s="106">
        <f t="shared" si="34"/>
        <v>0</v>
      </c>
      <c r="P112" s="106">
        <f t="shared" si="34"/>
        <v>0</v>
      </c>
      <c r="Q112" s="106">
        <f t="shared" si="34"/>
        <v>0</v>
      </c>
      <c r="R112" s="106">
        <f t="shared" si="34"/>
        <v>0</v>
      </c>
      <c r="S112" s="106">
        <f t="shared" si="34"/>
        <v>0</v>
      </c>
      <c r="T112" s="106">
        <f t="shared" si="34"/>
        <v>0</v>
      </c>
      <c r="U112" s="106">
        <f t="shared" si="34"/>
        <v>0</v>
      </c>
      <c r="V112" s="106">
        <f t="shared" si="34"/>
        <v>0</v>
      </c>
      <c r="W112" s="106">
        <f t="shared" si="35"/>
        <v>0</v>
      </c>
      <c r="X112" s="106">
        <f t="shared" si="35"/>
        <v>0</v>
      </c>
      <c r="Y112" s="106">
        <f t="shared" si="35"/>
        <v>0</v>
      </c>
      <c r="Z112" s="106">
        <f t="shared" si="35"/>
        <v>0</v>
      </c>
      <c r="AA112" s="106">
        <f t="shared" si="35"/>
        <v>0</v>
      </c>
      <c r="AB112" s="106">
        <f t="shared" si="35"/>
        <v>0</v>
      </c>
      <c r="AC112" s="106">
        <f t="shared" si="35"/>
        <v>0</v>
      </c>
      <c r="AD112" s="106">
        <f t="shared" si="35"/>
        <v>0</v>
      </c>
    </row>
    <row r="113" spans="1:30" ht="12.75">
      <c r="A113" s="4">
        <v>112</v>
      </c>
      <c r="B113" s="114">
        <v>4</v>
      </c>
      <c r="C113" s="115" t="s">
        <v>89</v>
      </c>
      <c r="D113" s="115">
        <v>3</v>
      </c>
      <c r="E113" s="124" t="s">
        <v>491</v>
      </c>
      <c r="F113" s="142"/>
      <c r="G113" s="116" t="str">
        <f t="shared" si="34"/>
        <v>MT</v>
      </c>
      <c r="H113" s="125" t="str">
        <f t="shared" si="34"/>
        <v>Acrylic Adhesive, 0.001" Thk</v>
      </c>
      <c r="I113" s="114">
        <f t="shared" si="34"/>
        <v>0</v>
      </c>
      <c r="J113" s="106">
        <f t="shared" si="34"/>
        <v>0</v>
      </c>
      <c r="K113" s="108">
        <f t="shared" si="34"/>
        <v>0</v>
      </c>
      <c r="L113" s="160">
        <f t="shared" si="34"/>
        <v>0</v>
      </c>
      <c r="M113" s="160">
        <f t="shared" si="34"/>
        <v>0</v>
      </c>
      <c r="N113" s="107">
        <f t="shared" si="34"/>
        <v>0</v>
      </c>
      <c r="O113" s="106">
        <f t="shared" si="34"/>
        <v>0</v>
      </c>
      <c r="P113" s="108">
        <f t="shared" si="34"/>
        <v>0</v>
      </c>
      <c r="Q113" s="108">
        <f t="shared" si="34"/>
        <v>0</v>
      </c>
      <c r="R113" s="108">
        <f t="shared" si="34"/>
        <v>0</v>
      </c>
      <c r="S113" s="108">
        <f t="shared" si="34"/>
        <v>0</v>
      </c>
      <c r="T113" s="108">
        <f t="shared" si="34"/>
        <v>0</v>
      </c>
      <c r="U113" s="106">
        <f t="shared" si="34"/>
        <v>0</v>
      </c>
      <c r="V113" s="106">
        <f t="shared" si="34"/>
        <v>0</v>
      </c>
      <c r="W113" s="106">
        <f t="shared" si="35"/>
        <v>0</v>
      </c>
      <c r="X113" s="106">
        <f t="shared" si="35"/>
        <v>0</v>
      </c>
      <c r="Y113" s="108">
        <f t="shared" si="35"/>
        <v>0</v>
      </c>
      <c r="Z113" s="108">
        <f t="shared" si="35"/>
        <v>0</v>
      </c>
      <c r="AA113" s="106">
        <f t="shared" si="35"/>
        <v>0</v>
      </c>
      <c r="AB113" s="108">
        <f t="shared" si="35"/>
        <v>0</v>
      </c>
      <c r="AC113" s="106">
        <f t="shared" si="35"/>
        <v>0</v>
      </c>
      <c r="AD113" s="106">
        <f t="shared" si="35"/>
        <v>0</v>
      </c>
    </row>
    <row r="114" spans="1:30" ht="12.75">
      <c r="A114" s="4">
        <v>113</v>
      </c>
      <c r="B114" s="114">
        <v>4</v>
      </c>
      <c r="C114" s="115" t="s">
        <v>89</v>
      </c>
      <c r="D114" s="115">
        <v>4</v>
      </c>
      <c r="E114" s="124" t="s">
        <v>103</v>
      </c>
      <c r="F114" s="142" t="str">
        <f t="shared" si="32"/>
        <v>Dwg</v>
      </c>
      <c r="G114" s="116" t="str">
        <f t="shared" si="34"/>
        <v>PF</v>
      </c>
      <c r="H114" s="125" t="str">
        <f t="shared" si="34"/>
        <v>Connector Adhesive Preform</v>
      </c>
      <c r="I114" s="114">
        <f t="shared" si="34"/>
        <v>1</v>
      </c>
      <c r="J114" s="106" t="str">
        <f t="shared" si="34"/>
        <v>Signed-Off</v>
      </c>
      <c r="K114" s="108">
        <f t="shared" si="34"/>
        <v>38134</v>
      </c>
      <c r="L114" s="160" t="str">
        <f t="shared" si="34"/>
        <v>Auth for Flight Prod</v>
      </c>
      <c r="M114" s="160">
        <f t="shared" si="34"/>
        <v>38138</v>
      </c>
      <c r="N114" s="107" t="str">
        <f t="shared" si="34"/>
        <v>Flex Cable Mech and Elec drawings released</v>
      </c>
      <c r="O114" s="106" t="str">
        <f t="shared" si="34"/>
        <v>Yes</v>
      </c>
      <c r="P114" s="108">
        <f t="shared" si="34"/>
        <v>0</v>
      </c>
      <c r="Q114" s="108">
        <f t="shared" si="34"/>
        <v>0</v>
      </c>
      <c r="R114" s="108">
        <f t="shared" si="34"/>
        <v>0</v>
      </c>
      <c r="S114" s="108">
        <f t="shared" si="34"/>
        <v>0</v>
      </c>
      <c r="T114" s="108">
        <f t="shared" si="34"/>
        <v>0</v>
      </c>
      <c r="U114" s="106">
        <f t="shared" si="34"/>
        <v>0</v>
      </c>
      <c r="V114" s="106">
        <f t="shared" si="34"/>
        <v>0</v>
      </c>
      <c r="W114" s="106">
        <f t="shared" si="35"/>
        <v>0</v>
      </c>
      <c r="X114" s="106">
        <f t="shared" si="35"/>
        <v>0</v>
      </c>
      <c r="Y114" s="108">
        <f t="shared" si="35"/>
        <v>0</v>
      </c>
      <c r="Z114" s="108">
        <f t="shared" si="35"/>
        <v>0</v>
      </c>
      <c r="AA114" s="106">
        <f t="shared" si="35"/>
        <v>0</v>
      </c>
      <c r="AB114" s="108">
        <f t="shared" si="35"/>
        <v>0</v>
      </c>
      <c r="AC114" s="106">
        <f t="shared" si="35"/>
        <v>0</v>
      </c>
      <c r="AD114" s="106">
        <f t="shared" si="35"/>
        <v>0</v>
      </c>
    </row>
    <row r="115" spans="1:30" ht="12.75">
      <c r="A115" s="4">
        <v>114</v>
      </c>
      <c r="B115" s="114">
        <v>4</v>
      </c>
      <c r="C115" s="115" t="s">
        <v>89</v>
      </c>
      <c r="D115" s="115">
        <v>5</v>
      </c>
      <c r="E115" s="124" t="s">
        <v>478</v>
      </c>
      <c r="F115" s="142"/>
      <c r="G115" s="116" t="str">
        <f aca="true" t="shared" si="36" ref="G115:V115">VLOOKUP($E115,PartsList,G$4,FALSE)</f>
        <v>EE</v>
      </c>
      <c r="H115" s="125" t="str">
        <f t="shared" si="36"/>
        <v>Nano-Connector Plug, 37-Pin</v>
      </c>
      <c r="I115" s="114">
        <f t="shared" si="36"/>
        <v>0</v>
      </c>
      <c r="J115" s="106">
        <f t="shared" si="36"/>
        <v>0</v>
      </c>
      <c r="K115" s="108">
        <f t="shared" si="36"/>
        <v>0</v>
      </c>
      <c r="L115" s="160">
        <f t="shared" si="34"/>
        <v>0</v>
      </c>
      <c r="M115" s="160">
        <f t="shared" si="36"/>
        <v>0</v>
      </c>
      <c r="N115" s="107">
        <f t="shared" si="36"/>
        <v>0</v>
      </c>
      <c r="O115" s="106">
        <f t="shared" si="36"/>
        <v>0</v>
      </c>
      <c r="P115" s="108">
        <f t="shared" si="36"/>
        <v>0</v>
      </c>
      <c r="Q115" s="108">
        <f t="shared" si="36"/>
        <v>0</v>
      </c>
      <c r="R115" s="108">
        <f t="shared" si="36"/>
        <v>0</v>
      </c>
      <c r="S115" s="108" t="str">
        <f t="shared" si="36"/>
        <v>SLAC</v>
      </c>
      <c r="T115" s="108">
        <f t="shared" si="36"/>
        <v>0</v>
      </c>
      <c r="U115" s="106">
        <f t="shared" si="36"/>
        <v>0</v>
      </c>
      <c r="V115" s="106">
        <f t="shared" si="36"/>
        <v>0</v>
      </c>
      <c r="W115" s="106">
        <f t="shared" si="35"/>
        <v>0</v>
      </c>
      <c r="X115" s="106">
        <f t="shared" si="35"/>
        <v>0</v>
      </c>
      <c r="Y115" s="108">
        <f t="shared" si="35"/>
        <v>0</v>
      </c>
      <c r="Z115" s="108">
        <f t="shared" si="35"/>
        <v>0</v>
      </c>
      <c r="AA115" s="106">
        <f t="shared" si="35"/>
        <v>0</v>
      </c>
      <c r="AB115" s="108">
        <f t="shared" si="35"/>
        <v>0</v>
      </c>
      <c r="AC115" s="106">
        <f t="shared" si="35"/>
        <v>0</v>
      </c>
      <c r="AD115" s="106">
        <f t="shared" si="35"/>
        <v>0</v>
      </c>
    </row>
    <row r="116" spans="1:30" ht="12.75">
      <c r="A116" s="4">
        <v>115</v>
      </c>
      <c r="B116" s="114">
        <v>4</v>
      </c>
      <c r="C116" s="115" t="s">
        <v>89</v>
      </c>
      <c r="D116" s="115">
        <v>6</v>
      </c>
      <c r="E116" s="124" t="s">
        <v>493</v>
      </c>
      <c r="F116" s="142"/>
      <c r="G116" s="116" t="str">
        <f t="shared" si="34"/>
        <v>EE</v>
      </c>
      <c r="H116" s="125" t="str">
        <f t="shared" si="34"/>
        <v>Micro-D Connector Plug, 51-Pin</v>
      </c>
      <c r="I116" s="114">
        <f t="shared" si="34"/>
        <v>0</v>
      </c>
      <c r="J116" s="106">
        <f t="shared" si="34"/>
        <v>0</v>
      </c>
      <c r="K116" s="108">
        <f t="shared" si="34"/>
        <v>0</v>
      </c>
      <c r="L116" s="160">
        <f t="shared" si="34"/>
        <v>0</v>
      </c>
      <c r="M116" s="160">
        <f t="shared" si="34"/>
        <v>0</v>
      </c>
      <c r="N116" s="107">
        <f t="shared" si="34"/>
        <v>0</v>
      </c>
      <c r="O116" s="106">
        <f t="shared" si="34"/>
        <v>0</v>
      </c>
      <c r="P116" s="108">
        <f t="shared" si="34"/>
        <v>0</v>
      </c>
      <c r="Q116" s="108">
        <f t="shared" si="34"/>
        <v>0</v>
      </c>
      <c r="R116" s="108">
        <f t="shared" si="34"/>
        <v>0</v>
      </c>
      <c r="S116" s="108" t="str">
        <f t="shared" si="34"/>
        <v>SLAC</v>
      </c>
      <c r="T116" s="108">
        <f t="shared" si="34"/>
        <v>0</v>
      </c>
      <c r="U116" s="106">
        <f t="shared" si="34"/>
        <v>0</v>
      </c>
      <c r="V116" s="106">
        <f t="shared" si="34"/>
        <v>0</v>
      </c>
      <c r="W116" s="106">
        <f aca="true" t="shared" si="37" ref="W116:AD122">VLOOKUP($E116,PartsList,W$4,FALSE)</f>
        <v>0</v>
      </c>
      <c r="X116" s="106">
        <f t="shared" si="37"/>
        <v>0</v>
      </c>
      <c r="Y116" s="108">
        <f t="shared" si="37"/>
        <v>0</v>
      </c>
      <c r="Z116" s="108">
        <f t="shared" si="37"/>
        <v>0</v>
      </c>
      <c r="AA116" s="106">
        <f t="shared" si="37"/>
        <v>0</v>
      </c>
      <c r="AB116" s="108">
        <f t="shared" si="37"/>
        <v>0</v>
      </c>
      <c r="AC116" s="106">
        <f t="shared" si="37"/>
        <v>0</v>
      </c>
      <c r="AD116" s="106">
        <f t="shared" si="37"/>
        <v>0</v>
      </c>
    </row>
    <row r="117" spans="1:30" ht="12.75">
      <c r="A117" s="4">
        <v>116</v>
      </c>
      <c r="B117" s="114">
        <v>4</v>
      </c>
      <c r="C117" s="115" t="s">
        <v>89</v>
      </c>
      <c r="D117" s="115">
        <v>7</v>
      </c>
      <c r="E117" s="124" t="s">
        <v>496</v>
      </c>
      <c r="F117" s="142"/>
      <c r="G117" s="116" t="str">
        <f t="shared" si="34"/>
        <v>EE</v>
      </c>
      <c r="H117" s="125" t="str">
        <f t="shared" si="34"/>
        <v>Thermistor, 30K</v>
      </c>
      <c r="I117" s="114">
        <f t="shared" si="34"/>
        <v>0</v>
      </c>
      <c r="J117" s="106">
        <f t="shared" si="34"/>
        <v>0</v>
      </c>
      <c r="K117" s="108">
        <f t="shared" si="34"/>
        <v>0</v>
      </c>
      <c r="L117" s="160">
        <f t="shared" si="34"/>
        <v>0</v>
      </c>
      <c r="M117" s="160">
        <f t="shared" si="34"/>
        <v>0</v>
      </c>
      <c r="N117" s="107">
        <f t="shared" si="34"/>
        <v>0</v>
      </c>
      <c r="O117" s="106">
        <f t="shared" si="34"/>
        <v>0</v>
      </c>
      <c r="P117" s="108">
        <f aca="true" t="shared" si="38" ref="P117:V117">VLOOKUP($E117,PartsList,P$4,FALSE)</f>
        <v>0</v>
      </c>
      <c r="Q117" s="108">
        <f t="shared" si="38"/>
        <v>0</v>
      </c>
      <c r="R117" s="108">
        <f t="shared" si="38"/>
        <v>0</v>
      </c>
      <c r="S117" s="108" t="str">
        <f t="shared" si="38"/>
        <v>SLAC</v>
      </c>
      <c r="T117" s="108">
        <f t="shared" si="38"/>
        <v>0</v>
      </c>
      <c r="U117" s="106">
        <f t="shared" si="38"/>
        <v>0</v>
      </c>
      <c r="V117" s="106">
        <f t="shared" si="38"/>
        <v>0</v>
      </c>
      <c r="W117" s="106">
        <f t="shared" si="37"/>
        <v>0</v>
      </c>
      <c r="X117" s="106">
        <f t="shared" si="37"/>
        <v>0</v>
      </c>
      <c r="Y117" s="108">
        <f t="shared" si="37"/>
        <v>0</v>
      </c>
      <c r="Z117" s="108">
        <f t="shared" si="37"/>
        <v>0</v>
      </c>
      <c r="AA117" s="106">
        <f t="shared" si="37"/>
        <v>0</v>
      </c>
      <c r="AB117" s="108">
        <f t="shared" si="37"/>
        <v>0</v>
      </c>
      <c r="AC117" s="106">
        <f t="shared" si="37"/>
        <v>0</v>
      </c>
      <c r="AD117" s="106">
        <f t="shared" si="37"/>
        <v>0</v>
      </c>
    </row>
    <row r="118" spans="1:30" ht="12.75">
      <c r="A118" s="4">
        <v>117</v>
      </c>
      <c r="B118" s="114">
        <v>4</v>
      </c>
      <c r="C118" s="115" t="s">
        <v>89</v>
      </c>
      <c r="D118" s="115">
        <v>8</v>
      </c>
      <c r="E118" s="124" t="s">
        <v>15</v>
      </c>
      <c r="F118" s="142"/>
      <c r="G118" s="116" t="str">
        <f aca="true" t="shared" si="39" ref="G118:V122">VLOOKUP($E118,PartsList,G$4,FALSE)</f>
        <v>EE</v>
      </c>
      <c r="H118" s="125" t="str">
        <f t="shared" si="39"/>
        <v>Resistor, 100 Ohm 1%, SOTA</v>
      </c>
      <c r="I118" s="114">
        <f t="shared" si="39"/>
        <v>0</v>
      </c>
      <c r="J118" s="106">
        <f t="shared" si="39"/>
        <v>0</v>
      </c>
      <c r="K118" s="108">
        <f t="shared" si="39"/>
        <v>0</v>
      </c>
      <c r="L118" s="160">
        <f t="shared" si="34"/>
        <v>0</v>
      </c>
      <c r="M118" s="160">
        <f t="shared" si="39"/>
        <v>0</v>
      </c>
      <c r="N118" s="107">
        <f t="shared" si="39"/>
        <v>0</v>
      </c>
      <c r="O118" s="106">
        <f t="shared" si="39"/>
        <v>0</v>
      </c>
      <c r="P118" s="108">
        <f t="shared" si="39"/>
        <v>0</v>
      </c>
      <c r="Q118" s="108">
        <f t="shared" si="39"/>
        <v>0</v>
      </c>
      <c r="R118" s="108">
        <f t="shared" si="39"/>
        <v>0</v>
      </c>
      <c r="S118" s="108" t="str">
        <f t="shared" si="39"/>
        <v>SLAC</v>
      </c>
      <c r="T118" s="108">
        <f t="shared" si="39"/>
        <v>0</v>
      </c>
      <c r="U118" s="106">
        <f t="shared" si="39"/>
        <v>41333</v>
      </c>
      <c r="V118" s="106">
        <f t="shared" si="39"/>
        <v>6020</v>
      </c>
      <c r="W118" s="106">
        <f t="shared" si="37"/>
        <v>0</v>
      </c>
      <c r="X118" s="106">
        <f t="shared" si="37"/>
        <v>0</v>
      </c>
      <c r="Y118" s="108">
        <f t="shared" si="37"/>
        <v>0</v>
      </c>
      <c r="Z118" s="108">
        <f t="shared" si="37"/>
        <v>0</v>
      </c>
      <c r="AA118" s="106">
        <f t="shared" si="37"/>
        <v>0</v>
      </c>
      <c r="AB118" s="108">
        <f t="shared" si="37"/>
        <v>0</v>
      </c>
      <c r="AC118" s="106">
        <f t="shared" si="37"/>
        <v>0</v>
      </c>
      <c r="AD118" s="106">
        <f t="shared" si="37"/>
        <v>0</v>
      </c>
    </row>
    <row r="119" spans="1:30" ht="12.75">
      <c r="A119" s="4">
        <v>118</v>
      </c>
      <c r="B119" s="114">
        <v>4</v>
      </c>
      <c r="C119" s="115" t="s">
        <v>89</v>
      </c>
      <c r="D119" s="115">
        <v>9</v>
      </c>
      <c r="E119" s="124" t="s">
        <v>479</v>
      </c>
      <c r="F119" s="142"/>
      <c r="G119" s="116" t="str">
        <f t="shared" si="39"/>
        <v>EE</v>
      </c>
      <c r="H119" s="125" t="str">
        <f t="shared" si="39"/>
        <v>Resistor, 200 Ohm 1%, SOTA</v>
      </c>
      <c r="I119" s="114">
        <f t="shared" si="39"/>
        <v>0</v>
      </c>
      <c r="J119" s="106">
        <f t="shared" si="39"/>
        <v>0</v>
      </c>
      <c r="K119" s="108">
        <f t="shared" si="39"/>
        <v>0</v>
      </c>
      <c r="L119" s="160">
        <f t="shared" si="34"/>
        <v>0</v>
      </c>
      <c r="M119" s="160">
        <f t="shared" si="39"/>
        <v>0</v>
      </c>
      <c r="N119" s="107">
        <f t="shared" si="39"/>
        <v>0</v>
      </c>
      <c r="O119" s="106">
        <f t="shared" si="39"/>
        <v>0</v>
      </c>
      <c r="P119" s="108">
        <f t="shared" si="39"/>
        <v>0</v>
      </c>
      <c r="Q119" s="108">
        <f t="shared" si="39"/>
        <v>0</v>
      </c>
      <c r="R119" s="108">
        <f t="shared" si="39"/>
        <v>0</v>
      </c>
      <c r="S119" s="108" t="str">
        <f t="shared" si="39"/>
        <v>SLAC</v>
      </c>
      <c r="T119" s="108">
        <f t="shared" si="39"/>
        <v>0</v>
      </c>
      <c r="U119" s="106">
        <f t="shared" si="39"/>
        <v>0</v>
      </c>
      <c r="V119" s="106">
        <f t="shared" si="39"/>
        <v>0</v>
      </c>
      <c r="W119" s="106">
        <f t="shared" si="37"/>
        <v>0</v>
      </c>
      <c r="X119" s="106">
        <f t="shared" si="37"/>
        <v>0</v>
      </c>
      <c r="Y119" s="108">
        <f t="shared" si="37"/>
        <v>0</v>
      </c>
      <c r="Z119" s="108">
        <f t="shared" si="37"/>
        <v>0</v>
      </c>
      <c r="AA119" s="106">
        <f t="shared" si="37"/>
        <v>0</v>
      </c>
      <c r="AB119" s="108">
        <f t="shared" si="37"/>
        <v>0</v>
      </c>
      <c r="AC119" s="106">
        <f t="shared" si="37"/>
        <v>0</v>
      </c>
      <c r="AD119" s="106">
        <f t="shared" si="37"/>
        <v>0</v>
      </c>
    </row>
    <row r="120" spans="1:30" ht="12.75">
      <c r="A120" s="4">
        <v>119</v>
      </c>
      <c r="B120" s="114">
        <v>4</v>
      </c>
      <c r="C120" s="115" t="s">
        <v>89</v>
      </c>
      <c r="D120" s="115">
        <v>10</v>
      </c>
      <c r="E120" s="124" t="s">
        <v>14</v>
      </c>
      <c r="F120" s="142"/>
      <c r="G120" s="116" t="str">
        <f t="shared" si="39"/>
        <v>EE</v>
      </c>
      <c r="H120" s="125" t="str">
        <f t="shared" si="39"/>
        <v>Resistor, 39K-Ohm 5%, SOTA</v>
      </c>
      <c r="I120" s="114">
        <f t="shared" si="39"/>
        <v>0</v>
      </c>
      <c r="J120" s="106">
        <f t="shared" si="39"/>
        <v>0</v>
      </c>
      <c r="K120" s="108">
        <f t="shared" si="39"/>
        <v>0</v>
      </c>
      <c r="L120" s="160">
        <f t="shared" si="34"/>
        <v>0</v>
      </c>
      <c r="M120" s="160">
        <f t="shared" si="39"/>
        <v>0</v>
      </c>
      <c r="N120" s="107">
        <f t="shared" si="39"/>
        <v>0</v>
      </c>
      <c r="O120" s="106">
        <f t="shared" si="39"/>
        <v>0</v>
      </c>
      <c r="P120" s="108">
        <f t="shared" si="39"/>
        <v>0</v>
      </c>
      <c r="Q120" s="108">
        <f t="shared" si="39"/>
        <v>0</v>
      </c>
      <c r="R120" s="108">
        <f t="shared" si="39"/>
        <v>0</v>
      </c>
      <c r="S120" s="108" t="str">
        <f t="shared" si="39"/>
        <v>SLAC</v>
      </c>
      <c r="T120" s="108">
        <f t="shared" si="39"/>
        <v>0</v>
      </c>
      <c r="U120" s="106">
        <f t="shared" si="39"/>
        <v>41333</v>
      </c>
      <c r="V120" s="106">
        <f t="shared" si="39"/>
        <v>22000</v>
      </c>
      <c r="W120" s="106">
        <f t="shared" si="37"/>
        <v>0</v>
      </c>
      <c r="X120" s="106">
        <f t="shared" si="37"/>
        <v>0</v>
      </c>
      <c r="Y120" s="108">
        <f t="shared" si="37"/>
        <v>0</v>
      </c>
      <c r="Z120" s="108">
        <f t="shared" si="37"/>
        <v>0</v>
      </c>
      <c r="AA120" s="106">
        <f t="shared" si="37"/>
        <v>0</v>
      </c>
      <c r="AB120" s="108">
        <f t="shared" si="37"/>
        <v>0</v>
      </c>
      <c r="AC120" s="106">
        <f t="shared" si="37"/>
        <v>0</v>
      </c>
      <c r="AD120" s="106">
        <f t="shared" si="37"/>
        <v>0</v>
      </c>
    </row>
    <row r="121" spans="1:30" ht="12.75">
      <c r="A121" s="4">
        <v>120</v>
      </c>
      <c r="B121" s="114">
        <v>4</v>
      </c>
      <c r="C121" s="115" t="s">
        <v>89</v>
      </c>
      <c r="D121" s="115">
        <v>11</v>
      </c>
      <c r="E121" s="124" t="s">
        <v>233</v>
      </c>
      <c r="F121" s="142"/>
      <c r="G121" s="116" t="str">
        <f t="shared" si="39"/>
        <v>MT</v>
      </c>
      <c r="H121" s="125" t="str">
        <f t="shared" si="39"/>
        <v>Structural Adhesive</v>
      </c>
      <c r="I121" s="114">
        <f t="shared" si="39"/>
        <v>0</v>
      </c>
      <c r="J121" s="106" t="str">
        <f t="shared" si="39"/>
        <v>GSFC Approved</v>
      </c>
      <c r="K121" s="108">
        <f t="shared" si="39"/>
        <v>0</v>
      </c>
      <c r="L121" s="160" t="str">
        <f t="shared" si="39"/>
        <v>OK to Procure Mat'l</v>
      </c>
      <c r="M121" s="160">
        <f t="shared" si="39"/>
        <v>0</v>
      </c>
      <c r="N121" s="107">
        <f t="shared" si="39"/>
        <v>0</v>
      </c>
      <c r="O121" s="106">
        <f t="shared" si="39"/>
        <v>0</v>
      </c>
      <c r="P121" s="108">
        <f t="shared" si="39"/>
        <v>0</v>
      </c>
      <c r="Q121" s="108">
        <f t="shared" si="39"/>
        <v>0</v>
      </c>
      <c r="R121" s="108">
        <f t="shared" si="39"/>
        <v>0</v>
      </c>
      <c r="S121" s="108">
        <f t="shared" si="39"/>
        <v>0</v>
      </c>
      <c r="T121" s="108">
        <f t="shared" si="39"/>
        <v>38062</v>
      </c>
      <c r="U121" s="106">
        <f t="shared" si="39"/>
        <v>47130</v>
      </c>
      <c r="V121" s="106" t="str">
        <f t="shared" si="39"/>
        <v>25 ea. 50 ml</v>
      </c>
      <c r="W121" s="106" t="str">
        <f t="shared" si="37"/>
        <v>N/A</v>
      </c>
      <c r="X121" s="106" t="str">
        <f t="shared" si="37"/>
        <v>N/A</v>
      </c>
      <c r="Y121" s="108">
        <f t="shared" si="37"/>
        <v>37788</v>
      </c>
      <c r="Z121" s="108">
        <f t="shared" si="37"/>
        <v>0</v>
      </c>
      <c r="AA121" s="106">
        <f t="shared" si="37"/>
        <v>0</v>
      </c>
      <c r="AB121" s="108">
        <f t="shared" si="37"/>
        <v>0</v>
      </c>
      <c r="AC121" s="106">
        <f t="shared" si="37"/>
        <v>0</v>
      </c>
      <c r="AD121" s="106">
        <f t="shared" si="37"/>
        <v>0</v>
      </c>
    </row>
    <row r="122" spans="1:30" ht="12.75">
      <c r="A122" s="4">
        <v>121</v>
      </c>
      <c r="B122" s="114">
        <v>4</v>
      </c>
      <c r="C122" s="115" t="s">
        <v>89</v>
      </c>
      <c r="D122" s="115">
        <v>12</v>
      </c>
      <c r="E122" s="124" t="s">
        <v>502</v>
      </c>
      <c r="F122" s="142"/>
      <c r="G122" s="116" t="str">
        <f t="shared" si="39"/>
        <v>MT</v>
      </c>
      <c r="H122" s="125" t="str">
        <f t="shared" si="39"/>
        <v>SN63 PB37 Solder</v>
      </c>
      <c r="I122" s="114">
        <f t="shared" si="39"/>
        <v>0</v>
      </c>
      <c r="J122" s="106">
        <f t="shared" si="39"/>
        <v>0</v>
      </c>
      <c r="K122" s="108">
        <f t="shared" si="39"/>
        <v>0</v>
      </c>
      <c r="L122" s="160">
        <f t="shared" si="39"/>
        <v>0</v>
      </c>
      <c r="M122" s="160">
        <f t="shared" si="39"/>
        <v>0</v>
      </c>
      <c r="N122" s="107">
        <f t="shared" si="39"/>
        <v>0</v>
      </c>
      <c r="O122" s="106">
        <f t="shared" si="39"/>
        <v>0</v>
      </c>
      <c r="P122" s="108">
        <f t="shared" si="39"/>
        <v>0</v>
      </c>
      <c r="Q122" s="108">
        <f t="shared" si="39"/>
        <v>0</v>
      </c>
      <c r="R122" s="108">
        <f t="shared" si="39"/>
        <v>0</v>
      </c>
      <c r="S122" s="108">
        <f t="shared" si="39"/>
        <v>0</v>
      </c>
      <c r="T122" s="108">
        <f t="shared" si="39"/>
        <v>0</v>
      </c>
      <c r="U122" s="106">
        <f t="shared" si="39"/>
        <v>0</v>
      </c>
      <c r="V122" s="106">
        <f t="shared" si="39"/>
        <v>0</v>
      </c>
      <c r="W122" s="106">
        <f t="shared" si="37"/>
        <v>0</v>
      </c>
      <c r="X122" s="106">
        <f t="shared" si="37"/>
        <v>0</v>
      </c>
      <c r="Y122" s="108">
        <f t="shared" si="37"/>
        <v>0</v>
      </c>
      <c r="Z122" s="108">
        <f t="shared" si="37"/>
        <v>0</v>
      </c>
      <c r="AA122" s="106">
        <f t="shared" si="37"/>
        <v>0</v>
      </c>
      <c r="AB122" s="108">
        <f t="shared" si="37"/>
        <v>0</v>
      </c>
      <c r="AC122" s="106">
        <f t="shared" si="37"/>
        <v>0</v>
      </c>
      <c r="AD122" s="106">
        <f t="shared" si="37"/>
        <v>0</v>
      </c>
    </row>
    <row r="123" spans="1:30" ht="12.75">
      <c r="A123" s="4">
        <v>122</v>
      </c>
      <c r="B123" s="102">
        <v>2</v>
      </c>
      <c r="C123" s="100" t="s">
        <v>28</v>
      </c>
      <c r="D123" s="102"/>
      <c r="E123" s="131" t="s">
        <v>100</v>
      </c>
      <c r="F123" s="140" t="str">
        <f t="shared" si="32"/>
        <v>Dwg</v>
      </c>
      <c r="G123" s="101" t="str">
        <f t="shared" si="34"/>
        <v>SA</v>
      </c>
      <c r="H123" s="100" t="str">
        <f t="shared" si="34"/>
        <v>C-7 Bent Assembly</v>
      </c>
      <c r="I123" s="102">
        <f t="shared" si="34"/>
        <v>1</v>
      </c>
      <c r="J123" s="106" t="str">
        <f t="shared" si="34"/>
        <v>Signed-Off</v>
      </c>
      <c r="K123" s="108">
        <f t="shared" si="34"/>
        <v>38134</v>
      </c>
      <c r="L123" s="160" t="str">
        <f t="shared" si="34"/>
        <v>Auth for Flight Prod</v>
      </c>
      <c r="M123" s="160">
        <f t="shared" si="34"/>
        <v>38138</v>
      </c>
      <c r="N123" s="107" t="str">
        <f t="shared" si="34"/>
        <v>Flex Cable Mech and Elec drawings released</v>
      </c>
      <c r="O123" s="106" t="str">
        <f t="shared" si="34"/>
        <v>Yes</v>
      </c>
      <c r="P123" s="108">
        <f t="shared" si="34"/>
        <v>0</v>
      </c>
      <c r="Q123" s="108">
        <f aca="true" t="shared" si="40" ref="Q123:AD126">VLOOKUP($E123,PartsList,Q$4,FALSE)</f>
        <v>0</v>
      </c>
      <c r="R123" s="108">
        <f t="shared" si="40"/>
        <v>0</v>
      </c>
      <c r="S123" s="108" t="str">
        <f t="shared" si="40"/>
        <v>SLAC</v>
      </c>
      <c r="T123" s="108">
        <f t="shared" si="40"/>
        <v>0</v>
      </c>
      <c r="U123" s="106">
        <f t="shared" si="40"/>
        <v>0</v>
      </c>
      <c r="V123" s="106">
        <f t="shared" si="40"/>
        <v>0</v>
      </c>
      <c r="W123" s="106">
        <f t="shared" si="40"/>
        <v>0</v>
      </c>
      <c r="X123" s="106">
        <f t="shared" si="40"/>
        <v>0</v>
      </c>
      <c r="Y123" s="108">
        <f t="shared" si="40"/>
        <v>0</v>
      </c>
      <c r="Z123" s="108">
        <f t="shared" si="40"/>
        <v>0</v>
      </c>
      <c r="AA123" s="106">
        <f t="shared" si="40"/>
        <v>0</v>
      </c>
      <c r="AB123" s="108">
        <f t="shared" si="40"/>
        <v>0</v>
      </c>
      <c r="AC123" s="106">
        <f t="shared" si="40"/>
        <v>0</v>
      </c>
      <c r="AD123" s="106">
        <f t="shared" si="40"/>
        <v>0</v>
      </c>
    </row>
    <row r="124" spans="1:30" ht="12.75">
      <c r="A124" s="4">
        <v>123</v>
      </c>
      <c r="B124" s="111">
        <v>3</v>
      </c>
      <c r="C124" s="112" t="s">
        <v>100</v>
      </c>
      <c r="D124" s="112"/>
      <c r="E124" s="123" t="s">
        <v>91</v>
      </c>
      <c r="F124" s="141" t="str">
        <f t="shared" si="32"/>
        <v>Dwg</v>
      </c>
      <c r="G124" s="113" t="str">
        <f t="shared" si="34"/>
        <v>SA</v>
      </c>
      <c r="H124" s="123" t="str">
        <f t="shared" si="34"/>
        <v>C-7 Flat Assembly</v>
      </c>
      <c r="I124" s="111">
        <f t="shared" si="34"/>
        <v>2</v>
      </c>
      <c r="J124" s="106" t="str">
        <f t="shared" si="34"/>
        <v>Signed-Off</v>
      </c>
      <c r="K124" s="108">
        <f t="shared" si="34"/>
        <v>38134</v>
      </c>
      <c r="L124" s="160" t="str">
        <f t="shared" si="34"/>
        <v>Auth for Flight Prod</v>
      </c>
      <c r="M124" s="160">
        <f t="shared" si="34"/>
        <v>38138</v>
      </c>
      <c r="N124" s="107" t="str">
        <f t="shared" si="34"/>
        <v>Flex Cable Mech and Elec drawings released</v>
      </c>
      <c r="O124" s="106" t="str">
        <f t="shared" si="34"/>
        <v>Yes</v>
      </c>
      <c r="P124" s="108">
        <f t="shared" si="34"/>
        <v>0</v>
      </c>
      <c r="Q124" s="108">
        <f t="shared" si="40"/>
        <v>0</v>
      </c>
      <c r="R124" s="108">
        <f t="shared" si="40"/>
        <v>0</v>
      </c>
      <c r="S124" s="108" t="str">
        <f t="shared" si="40"/>
        <v>SLAC</v>
      </c>
      <c r="T124" s="108">
        <f t="shared" si="40"/>
        <v>0</v>
      </c>
      <c r="U124" s="106">
        <f t="shared" si="40"/>
        <v>0</v>
      </c>
      <c r="V124" s="106">
        <f t="shared" si="40"/>
        <v>0</v>
      </c>
      <c r="W124" s="106">
        <f t="shared" si="40"/>
        <v>0</v>
      </c>
      <c r="X124" s="106">
        <f t="shared" si="40"/>
        <v>0</v>
      </c>
      <c r="Y124" s="108">
        <f t="shared" si="40"/>
        <v>0</v>
      </c>
      <c r="Z124" s="108">
        <f t="shared" si="40"/>
        <v>0</v>
      </c>
      <c r="AA124" s="106">
        <f t="shared" si="40"/>
        <v>0</v>
      </c>
      <c r="AB124" s="108">
        <f t="shared" si="40"/>
        <v>0</v>
      </c>
      <c r="AC124" s="106">
        <f t="shared" si="40"/>
        <v>0</v>
      </c>
      <c r="AD124" s="106">
        <f t="shared" si="40"/>
        <v>0</v>
      </c>
    </row>
    <row r="125" spans="1:30" ht="12.75">
      <c r="A125" s="4">
        <v>124</v>
      </c>
      <c r="B125" s="114">
        <v>4</v>
      </c>
      <c r="C125" s="115" t="s">
        <v>91</v>
      </c>
      <c r="D125" s="115">
        <v>1</v>
      </c>
      <c r="E125" s="124" t="s">
        <v>92</v>
      </c>
      <c r="F125" s="142" t="str">
        <f t="shared" si="32"/>
        <v>Dwg</v>
      </c>
      <c r="G125" s="116" t="str">
        <f t="shared" si="34"/>
        <v>PF</v>
      </c>
      <c r="H125" s="125" t="str">
        <f t="shared" si="34"/>
        <v>C-7 PWB Master Layout</v>
      </c>
      <c r="I125" s="114">
        <f t="shared" si="34"/>
        <v>6</v>
      </c>
      <c r="J125" s="106" t="str">
        <f t="shared" si="34"/>
        <v>Signed-Off</v>
      </c>
      <c r="K125" s="108">
        <f t="shared" si="34"/>
        <v>38134</v>
      </c>
      <c r="L125" s="160" t="str">
        <f t="shared" si="34"/>
        <v>Auth for Flight Prod</v>
      </c>
      <c r="M125" s="160">
        <f t="shared" si="34"/>
        <v>38138</v>
      </c>
      <c r="N125" s="107" t="str">
        <f t="shared" si="34"/>
        <v>Flex Cable Mech and Elec drawings released</v>
      </c>
      <c r="O125" s="106" t="str">
        <f t="shared" si="34"/>
        <v>Yes</v>
      </c>
      <c r="P125" s="108">
        <f t="shared" si="34"/>
        <v>0</v>
      </c>
      <c r="Q125" s="108">
        <f t="shared" si="40"/>
        <v>0</v>
      </c>
      <c r="R125" s="108">
        <f t="shared" si="40"/>
        <v>0</v>
      </c>
      <c r="S125" s="108" t="str">
        <f t="shared" si="40"/>
        <v>SLAC</v>
      </c>
      <c r="T125" s="108">
        <f t="shared" si="40"/>
        <v>0</v>
      </c>
      <c r="U125" s="106">
        <f t="shared" si="40"/>
        <v>0</v>
      </c>
      <c r="V125" s="106">
        <f t="shared" si="40"/>
        <v>0</v>
      </c>
      <c r="W125" s="106">
        <f t="shared" si="40"/>
        <v>0</v>
      </c>
      <c r="X125" s="106">
        <f t="shared" si="40"/>
        <v>0</v>
      </c>
      <c r="Y125" s="108">
        <f t="shared" si="40"/>
        <v>0</v>
      </c>
      <c r="Z125" s="108">
        <f t="shared" si="40"/>
        <v>0</v>
      </c>
      <c r="AA125" s="106">
        <f t="shared" si="40"/>
        <v>0</v>
      </c>
      <c r="AB125" s="108">
        <f t="shared" si="40"/>
        <v>0</v>
      </c>
      <c r="AC125" s="106">
        <f t="shared" si="40"/>
        <v>0</v>
      </c>
      <c r="AD125" s="106">
        <f t="shared" si="40"/>
        <v>0</v>
      </c>
    </row>
    <row r="126" spans="1:30" ht="12" customHeight="1">
      <c r="A126" s="4">
        <v>125</v>
      </c>
      <c r="B126" s="114">
        <v>5</v>
      </c>
      <c r="C126" s="115" t="s">
        <v>92</v>
      </c>
      <c r="D126" s="121"/>
      <c r="E126" s="186" t="s">
        <v>427</v>
      </c>
      <c r="F126" s="145" t="str">
        <f t="shared" si="32"/>
        <v>Dwg</v>
      </c>
      <c r="G126" s="106" t="str">
        <f t="shared" si="34"/>
        <v>EE</v>
      </c>
      <c r="H126" s="184" t="str">
        <f t="shared" si="34"/>
        <v>C-7 Flex Cable Gerber File</v>
      </c>
      <c r="I126" s="106">
        <f t="shared" si="34"/>
        <v>2</v>
      </c>
      <c r="J126" s="106" t="str">
        <f t="shared" si="34"/>
        <v>Pending Sign-Off</v>
      </c>
      <c r="K126" s="108">
        <f t="shared" si="34"/>
        <v>0</v>
      </c>
      <c r="L126" s="160" t="str">
        <f t="shared" si="34"/>
        <v>Auth for Flight Prod</v>
      </c>
      <c r="M126" s="160">
        <f t="shared" si="34"/>
        <v>38160</v>
      </c>
      <c r="N126" s="107" t="str">
        <f t="shared" si="34"/>
        <v>Working to redlines; new rev in release cycle</v>
      </c>
      <c r="O126" s="106" t="str">
        <f t="shared" si="34"/>
        <v>Yes</v>
      </c>
      <c r="P126" s="106">
        <f t="shared" si="34"/>
        <v>0</v>
      </c>
      <c r="Q126" s="106">
        <f t="shared" si="40"/>
        <v>0</v>
      </c>
      <c r="R126" s="106">
        <f t="shared" si="40"/>
        <v>0</v>
      </c>
      <c r="S126" s="106">
        <f t="shared" si="40"/>
        <v>0</v>
      </c>
      <c r="T126" s="106">
        <f t="shared" si="40"/>
        <v>0</v>
      </c>
      <c r="U126" s="106">
        <f t="shared" si="40"/>
        <v>0</v>
      </c>
      <c r="V126" s="106">
        <f t="shared" si="40"/>
        <v>0</v>
      </c>
      <c r="W126" s="106">
        <f t="shared" si="40"/>
        <v>0</v>
      </c>
      <c r="X126" s="106">
        <f t="shared" si="40"/>
        <v>0</v>
      </c>
      <c r="Y126" s="106">
        <f t="shared" si="40"/>
        <v>0</v>
      </c>
      <c r="Z126" s="106">
        <f t="shared" si="40"/>
        <v>0</v>
      </c>
      <c r="AA126" s="106">
        <f t="shared" si="40"/>
        <v>0</v>
      </c>
      <c r="AB126" s="106">
        <f t="shared" si="40"/>
        <v>0</v>
      </c>
      <c r="AC126" s="106">
        <f t="shared" si="40"/>
        <v>0</v>
      </c>
      <c r="AD126" s="106">
        <f t="shared" si="40"/>
        <v>0</v>
      </c>
    </row>
    <row r="127" spans="1:30" ht="12" customHeight="1">
      <c r="A127" s="4">
        <v>126</v>
      </c>
      <c r="B127" s="114">
        <v>6</v>
      </c>
      <c r="C127" s="115" t="s">
        <v>421</v>
      </c>
      <c r="D127" s="121"/>
      <c r="E127" s="186" t="s">
        <v>325</v>
      </c>
      <c r="F127" s="145" t="str">
        <f t="shared" si="32"/>
        <v>Dwg</v>
      </c>
      <c r="G127" s="106" t="str">
        <f aca="true" t="shared" si="41" ref="G127:V139">VLOOKUP($E127,PartsList,G$4,FALSE)</f>
        <v>EE</v>
      </c>
      <c r="H127" s="184" t="str">
        <f t="shared" si="41"/>
        <v>Readout Flex Cable Schematic</v>
      </c>
      <c r="I127" s="106">
        <f t="shared" si="41"/>
        <v>5</v>
      </c>
      <c r="J127" s="106" t="str">
        <f t="shared" si="41"/>
        <v>Signed-Off</v>
      </c>
      <c r="K127" s="108">
        <f t="shared" si="41"/>
        <v>38134</v>
      </c>
      <c r="L127" s="160" t="str">
        <f t="shared" si="41"/>
        <v>Auth for Flight Prod</v>
      </c>
      <c r="M127" s="160">
        <f t="shared" si="41"/>
        <v>38138</v>
      </c>
      <c r="N127" s="107" t="str">
        <f t="shared" si="41"/>
        <v>Flex Cable Mech and Elec drawings released</v>
      </c>
      <c r="O127" s="106">
        <f t="shared" si="41"/>
        <v>0</v>
      </c>
      <c r="P127" s="106">
        <f t="shared" si="41"/>
        <v>0</v>
      </c>
      <c r="Q127" s="106">
        <f t="shared" si="41"/>
        <v>0</v>
      </c>
      <c r="R127" s="106">
        <f t="shared" si="41"/>
        <v>0</v>
      </c>
      <c r="S127" s="106" t="str">
        <f t="shared" si="41"/>
        <v>SLAC</v>
      </c>
      <c r="T127" s="106">
        <f t="shared" si="41"/>
        <v>0</v>
      </c>
      <c r="U127" s="106">
        <f t="shared" si="41"/>
        <v>0</v>
      </c>
      <c r="V127" s="106">
        <f t="shared" si="41"/>
        <v>0</v>
      </c>
      <c r="W127" s="106">
        <f aca="true" t="shared" si="42" ref="W127:AD132">VLOOKUP($E127,PartsList,W$4,FALSE)</f>
        <v>0</v>
      </c>
      <c r="X127" s="106">
        <f t="shared" si="42"/>
        <v>0</v>
      </c>
      <c r="Y127" s="106">
        <f t="shared" si="42"/>
        <v>0</v>
      </c>
      <c r="Z127" s="106">
        <f t="shared" si="42"/>
        <v>0</v>
      </c>
      <c r="AA127" s="106">
        <f t="shared" si="42"/>
        <v>0</v>
      </c>
      <c r="AB127" s="106">
        <f t="shared" si="42"/>
        <v>0</v>
      </c>
      <c r="AC127" s="106">
        <f t="shared" si="42"/>
        <v>0</v>
      </c>
      <c r="AD127" s="106">
        <f t="shared" si="42"/>
        <v>0</v>
      </c>
    </row>
    <row r="128" spans="1:30" ht="12.75">
      <c r="A128" s="4">
        <v>127</v>
      </c>
      <c r="B128" s="114">
        <v>4</v>
      </c>
      <c r="C128" s="115" t="s">
        <v>91</v>
      </c>
      <c r="D128" s="115">
        <v>2</v>
      </c>
      <c r="E128" s="124" t="s">
        <v>101</v>
      </c>
      <c r="F128" s="142" t="str">
        <f t="shared" si="32"/>
        <v>Dwg</v>
      </c>
      <c r="G128" s="116" t="str">
        <f t="shared" si="41"/>
        <v>PF</v>
      </c>
      <c r="H128" s="125" t="str">
        <f t="shared" si="41"/>
        <v>Cable Stiffener </v>
      </c>
      <c r="I128" s="114">
        <f t="shared" si="41"/>
        <v>2</v>
      </c>
      <c r="J128" s="106" t="str">
        <f t="shared" si="41"/>
        <v>Signed-Off</v>
      </c>
      <c r="K128" s="108">
        <f t="shared" si="41"/>
        <v>38134</v>
      </c>
      <c r="L128" s="160" t="str">
        <f t="shared" si="41"/>
        <v>Auth for Flight Prod</v>
      </c>
      <c r="M128" s="160">
        <f t="shared" si="41"/>
        <v>38138</v>
      </c>
      <c r="N128" s="107" t="str">
        <f t="shared" si="41"/>
        <v>Flex Cable Mech and Elec drawings released</v>
      </c>
      <c r="O128" s="106" t="str">
        <f t="shared" si="41"/>
        <v>Yes</v>
      </c>
      <c r="P128" s="108">
        <f t="shared" si="41"/>
        <v>0</v>
      </c>
      <c r="Q128" s="108">
        <f t="shared" si="41"/>
        <v>0</v>
      </c>
      <c r="R128" s="108">
        <f t="shared" si="41"/>
        <v>0</v>
      </c>
      <c r="S128" s="108" t="str">
        <f t="shared" si="41"/>
        <v>SLAC</v>
      </c>
      <c r="T128" s="108">
        <f t="shared" si="41"/>
        <v>0</v>
      </c>
      <c r="U128" s="106">
        <f t="shared" si="41"/>
        <v>0</v>
      </c>
      <c r="V128" s="106">
        <f t="shared" si="41"/>
        <v>0</v>
      </c>
      <c r="W128" s="106">
        <f t="shared" si="42"/>
        <v>0</v>
      </c>
      <c r="X128" s="106">
        <f t="shared" si="42"/>
        <v>0</v>
      </c>
      <c r="Y128" s="108">
        <f t="shared" si="42"/>
        <v>0</v>
      </c>
      <c r="Z128" s="108">
        <f t="shared" si="42"/>
        <v>0</v>
      </c>
      <c r="AA128" s="106">
        <f t="shared" si="42"/>
        <v>0</v>
      </c>
      <c r="AB128" s="108">
        <f t="shared" si="42"/>
        <v>0</v>
      </c>
      <c r="AC128" s="106">
        <f t="shared" si="42"/>
        <v>0</v>
      </c>
      <c r="AD128" s="106">
        <f t="shared" si="42"/>
        <v>0</v>
      </c>
    </row>
    <row r="129" spans="1:30" ht="12.75" customHeight="1">
      <c r="A129" s="4">
        <v>128</v>
      </c>
      <c r="B129" s="114">
        <v>5</v>
      </c>
      <c r="C129" s="115" t="s">
        <v>101</v>
      </c>
      <c r="D129" s="121"/>
      <c r="E129" s="185" t="s">
        <v>410</v>
      </c>
      <c r="F129" s="145" t="str">
        <f t="shared" si="32"/>
        <v>Dwg</v>
      </c>
      <c r="G129" s="106" t="str">
        <f t="shared" si="41"/>
        <v>EE</v>
      </c>
      <c r="H129" s="184" t="str">
        <f t="shared" si="41"/>
        <v>Flex Cable Stiffener Gerber File</v>
      </c>
      <c r="I129" s="106">
        <f t="shared" si="41"/>
        <v>1</v>
      </c>
      <c r="J129" s="106" t="str">
        <f t="shared" si="41"/>
        <v>Obsolete</v>
      </c>
      <c r="K129" s="230">
        <f t="shared" si="41"/>
        <v>38134</v>
      </c>
      <c r="L129" s="160">
        <f t="shared" si="41"/>
        <v>0</v>
      </c>
      <c r="M129" s="160">
        <f t="shared" si="41"/>
        <v>38146</v>
      </c>
      <c r="N129" s="107" t="str">
        <f t="shared" si="41"/>
        <v>Not used</v>
      </c>
      <c r="O129" s="106">
        <f t="shared" si="41"/>
        <v>0</v>
      </c>
      <c r="P129" s="106">
        <f t="shared" si="41"/>
        <v>0</v>
      </c>
      <c r="Q129" s="106">
        <f t="shared" si="41"/>
        <v>0</v>
      </c>
      <c r="R129" s="106">
        <f t="shared" si="41"/>
        <v>0</v>
      </c>
      <c r="S129" s="106">
        <f t="shared" si="41"/>
        <v>0</v>
      </c>
      <c r="T129" s="106">
        <f t="shared" si="41"/>
        <v>0</v>
      </c>
      <c r="U129" s="106">
        <f t="shared" si="41"/>
        <v>0</v>
      </c>
      <c r="V129" s="106">
        <f t="shared" si="41"/>
        <v>0</v>
      </c>
      <c r="W129" s="106">
        <f t="shared" si="42"/>
        <v>0</v>
      </c>
      <c r="X129" s="106">
        <f t="shared" si="42"/>
        <v>0</v>
      </c>
      <c r="Y129" s="106">
        <f t="shared" si="42"/>
        <v>0</v>
      </c>
      <c r="Z129" s="106">
        <f t="shared" si="42"/>
        <v>0</v>
      </c>
      <c r="AA129" s="106">
        <f t="shared" si="42"/>
        <v>0</v>
      </c>
      <c r="AB129" s="106">
        <f t="shared" si="42"/>
        <v>0</v>
      </c>
      <c r="AC129" s="106">
        <f t="shared" si="42"/>
        <v>0</v>
      </c>
      <c r="AD129" s="106">
        <f t="shared" si="42"/>
        <v>0</v>
      </c>
    </row>
    <row r="130" spans="1:30" ht="12.75">
      <c r="A130" s="4">
        <v>129</v>
      </c>
      <c r="B130" s="114">
        <v>4</v>
      </c>
      <c r="C130" s="115" t="s">
        <v>91</v>
      </c>
      <c r="D130" s="115">
        <v>3</v>
      </c>
      <c r="E130" s="124" t="s">
        <v>491</v>
      </c>
      <c r="F130" s="142"/>
      <c r="G130" s="116" t="str">
        <f t="shared" si="41"/>
        <v>MT</v>
      </c>
      <c r="H130" s="125" t="str">
        <f t="shared" si="41"/>
        <v>Acrylic Adhesive, 0.001" Thk</v>
      </c>
      <c r="I130" s="114">
        <f t="shared" si="41"/>
        <v>0</v>
      </c>
      <c r="J130" s="106">
        <f t="shared" si="41"/>
        <v>0</v>
      </c>
      <c r="K130" s="108">
        <f t="shared" si="41"/>
        <v>0</v>
      </c>
      <c r="L130" s="160">
        <f t="shared" si="41"/>
        <v>0</v>
      </c>
      <c r="M130" s="160">
        <f t="shared" si="41"/>
        <v>0</v>
      </c>
      <c r="N130" s="107">
        <f t="shared" si="41"/>
        <v>0</v>
      </c>
      <c r="O130" s="106">
        <f t="shared" si="41"/>
        <v>0</v>
      </c>
      <c r="P130" s="108">
        <f t="shared" si="41"/>
        <v>0</v>
      </c>
      <c r="Q130" s="108">
        <f t="shared" si="41"/>
        <v>0</v>
      </c>
      <c r="R130" s="108">
        <f t="shared" si="41"/>
        <v>0</v>
      </c>
      <c r="S130" s="108">
        <f t="shared" si="41"/>
        <v>0</v>
      </c>
      <c r="T130" s="108">
        <f t="shared" si="41"/>
        <v>0</v>
      </c>
      <c r="U130" s="106">
        <f t="shared" si="41"/>
        <v>0</v>
      </c>
      <c r="V130" s="106">
        <f t="shared" si="41"/>
        <v>0</v>
      </c>
      <c r="W130" s="106">
        <f t="shared" si="42"/>
        <v>0</v>
      </c>
      <c r="X130" s="106">
        <f t="shared" si="42"/>
        <v>0</v>
      </c>
      <c r="Y130" s="108">
        <f t="shared" si="42"/>
        <v>0</v>
      </c>
      <c r="Z130" s="108">
        <f t="shared" si="42"/>
        <v>0</v>
      </c>
      <c r="AA130" s="106">
        <f t="shared" si="42"/>
        <v>0</v>
      </c>
      <c r="AB130" s="108">
        <f t="shared" si="42"/>
        <v>0</v>
      </c>
      <c r="AC130" s="106">
        <f t="shared" si="42"/>
        <v>0</v>
      </c>
      <c r="AD130" s="106">
        <f t="shared" si="42"/>
        <v>0</v>
      </c>
    </row>
    <row r="131" spans="1:30" ht="12.75">
      <c r="A131" s="4">
        <v>130</v>
      </c>
      <c r="B131" s="114">
        <v>4</v>
      </c>
      <c r="C131" s="115" t="s">
        <v>91</v>
      </c>
      <c r="D131" s="115">
        <v>4</v>
      </c>
      <c r="E131" s="124" t="s">
        <v>103</v>
      </c>
      <c r="F131" s="142" t="str">
        <f t="shared" si="32"/>
        <v>Dwg</v>
      </c>
      <c r="G131" s="116" t="str">
        <f t="shared" si="41"/>
        <v>PF</v>
      </c>
      <c r="H131" s="125" t="str">
        <f t="shared" si="41"/>
        <v>Connector Adhesive Preform</v>
      </c>
      <c r="I131" s="114">
        <f t="shared" si="41"/>
        <v>1</v>
      </c>
      <c r="J131" s="106" t="str">
        <f t="shared" si="41"/>
        <v>Signed-Off</v>
      </c>
      <c r="K131" s="108">
        <f t="shared" si="41"/>
        <v>38134</v>
      </c>
      <c r="L131" s="160" t="str">
        <f t="shared" si="41"/>
        <v>Auth for Flight Prod</v>
      </c>
      <c r="M131" s="160">
        <f t="shared" si="41"/>
        <v>38138</v>
      </c>
      <c r="N131" s="107" t="str">
        <f t="shared" si="41"/>
        <v>Flex Cable Mech and Elec drawings released</v>
      </c>
      <c r="O131" s="106" t="str">
        <f t="shared" si="41"/>
        <v>Yes</v>
      </c>
      <c r="P131" s="108">
        <f t="shared" si="41"/>
        <v>0</v>
      </c>
      <c r="Q131" s="108">
        <f t="shared" si="41"/>
        <v>0</v>
      </c>
      <c r="R131" s="108">
        <f t="shared" si="41"/>
        <v>0</v>
      </c>
      <c r="S131" s="108">
        <f t="shared" si="41"/>
        <v>0</v>
      </c>
      <c r="T131" s="108">
        <f t="shared" si="41"/>
        <v>0</v>
      </c>
      <c r="U131" s="106">
        <f t="shared" si="41"/>
        <v>0</v>
      </c>
      <c r="V131" s="106">
        <f t="shared" si="41"/>
        <v>0</v>
      </c>
      <c r="W131" s="106">
        <f t="shared" si="42"/>
        <v>0</v>
      </c>
      <c r="X131" s="106">
        <f t="shared" si="42"/>
        <v>0</v>
      </c>
      <c r="Y131" s="108">
        <f t="shared" si="42"/>
        <v>0</v>
      </c>
      <c r="Z131" s="108">
        <f t="shared" si="42"/>
        <v>0</v>
      </c>
      <c r="AA131" s="106">
        <f t="shared" si="42"/>
        <v>0</v>
      </c>
      <c r="AB131" s="108">
        <f t="shared" si="42"/>
        <v>0</v>
      </c>
      <c r="AC131" s="106">
        <f t="shared" si="42"/>
        <v>0</v>
      </c>
      <c r="AD131" s="106">
        <f t="shared" si="42"/>
        <v>0</v>
      </c>
    </row>
    <row r="132" spans="1:30" ht="12.75">
      <c r="A132" s="4">
        <v>131</v>
      </c>
      <c r="B132" s="114">
        <v>4</v>
      </c>
      <c r="C132" s="115" t="s">
        <v>91</v>
      </c>
      <c r="D132" s="115">
        <v>5</v>
      </c>
      <c r="E132" s="124" t="s">
        <v>478</v>
      </c>
      <c r="F132" s="142"/>
      <c r="G132" s="116" t="str">
        <f aca="true" t="shared" si="43" ref="G132:V132">VLOOKUP($E132,PartsList,G$4,FALSE)</f>
        <v>EE</v>
      </c>
      <c r="H132" s="125" t="str">
        <f t="shared" si="43"/>
        <v>Nano-Connector Plug, 37-Pin</v>
      </c>
      <c r="I132" s="114">
        <f t="shared" si="43"/>
        <v>0</v>
      </c>
      <c r="J132" s="106">
        <f t="shared" si="43"/>
        <v>0</v>
      </c>
      <c r="K132" s="108">
        <f t="shared" si="43"/>
        <v>0</v>
      </c>
      <c r="L132" s="160">
        <f t="shared" si="41"/>
        <v>0</v>
      </c>
      <c r="M132" s="160">
        <f t="shared" si="43"/>
        <v>0</v>
      </c>
      <c r="N132" s="107">
        <f t="shared" si="43"/>
        <v>0</v>
      </c>
      <c r="O132" s="106">
        <f t="shared" si="43"/>
        <v>0</v>
      </c>
      <c r="P132" s="108">
        <f t="shared" si="43"/>
        <v>0</v>
      </c>
      <c r="Q132" s="108">
        <f t="shared" si="43"/>
        <v>0</v>
      </c>
      <c r="R132" s="108">
        <f t="shared" si="43"/>
        <v>0</v>
      </c>
      <c r="S132" s="108" t="str">
        <f t="shared" si="43"/>
        <v>SLAC</v>
      </c>
      <c r="T132" s="108">
        <f t="shared" si="43"/>
        <v>0</v>
      </c>
      <c r="U132" s="106">
        <f t="shared" si="43"/>
        <v>0</v>
      </c>
      <c r="V132" s="106">
        <f t="shared" si="43"/>
        <v>0</v>
      </c>
      <c r="W132" s="106">
        <f t="shared" si="42"/>
        <v>0</v>
      </c>
      <c r="X132" s="106">
        <f t="shared" si="42"/>
        <v>0</v>
      </c>
      <c r="Y132" s="108">
        <f t="shared" si="42"/>
        <v>0</v>
      </c>
      <c r="Z132" s="108">
        <f t="shared" si="42"/>
        <v>0</v>
      </c>
      <c r="AA132" s="106">
        <f t="shared" si="42"/>
        <v>0</v>
      </c>
      <c r="AB132" s="108">
        <f t="shared" si="42"/>
        <v>0</v>
      </c>
      <c r="AC132" s="106">
        <f t="shared" si="42"/>
        <v>0</v>
      </c>
      <c r="AD132" s="106">
        <f t="shared" si="42"/>
        <v>0</v>
      </c>
    </row>
    <row r="133" spans="1:30" ht="12.75">
      <c r="A133" s="4">
        <v>132</v>
      </c>
      <c r="B133" s="114">
        <v>4</v>
      </c>
      <c r="C133" s="115" t="s">
        <v>91</v>
      </c>
      <c r="D133" s="115">
        <v>6</v>
      </c>
      <c r="E133" s="124" t="s">
        <v>493</v>
      </c>
      <c r="F133" s="142"/>
      <c r="G133" s="116" t="str">
        <f t="shared" si="41"/>
        <v>EE</v>
      </c>
      <c r="H133" s="125" t="str">
        <f t="shared" si="41"/>
        <v>Micro-D Connector Plug, 51-Pin</v>
      </c>
      <c r="I133" s="114">
        <f t="shared" si="41"/>
        <v>0</v>
      </c>
      <c r="J133" s="106">
        <f t="shared" si="41"/>
        <v>0</v>
      </c>
      <c r="K133" s="108">
        <f t="shared" si="41"/>
        <v>0</v>
      </c>
      <c r="L133" s="160">
        <f t="shared" si="41"/>
        <v>0</v>
      </c>
      <c r="M133" s="160">
        <f t="shared" si="41"/>
        <v>0</v>
      </c>
      <c r="N133" s="107">
        <f t="shared" si="41"/>
        <v>0</v>
      </c>
      <c r="O133" s="106">
        <f t="shared" si="41"/>
        <v>0</v>
      </c>
      <c r="P133" s="108">
        <f t="shared" si="41"/>
        <v>0</v>
      </c>
      <c r="Q133" s="108">
        <f t="shared" si="41"/>
        <v>0</v>
      </c>
      <c r="R133" s="108">
        <f t="shared" si="41"/>
        <v>0</v>
      </c>
      <c r="S133" s="108" t="str">
        <f t="shared" si="41"/>
        <v>SLAC</v>
      </c>
      <c r="T133" s="108">
        <f t="shared" si="41"/>
        <v>0</v>
      </c>
      <c r="U133" s="106">
        <f t="shared" si="41"/>
        <v>0</v>
      </c>
      <c r="V133" s="106">
        <f t="shared" si="41"/>
        <v>0</v>
      </c>
      <c r="W133" s="106">
        <f aca="true" t="shared" si="44" ref="W133:AD139">VLOOKUP($E133,PartsList,W$4,FALSE)</f>
        <v>0</v>
      </c>
      <c r="X133" s="106">
        <f t="shared" si="44"/>
        <v>0</v>
      </c>
      <c r="Y133" s="108">
        <f t="shared" si="44"/>
        <v>0</v>
      </c>
      <c r="Z133" s="108">
        <f t="shared" si="44"/>
        <v>0</v>
      </c>
      <c r="AA133" s="106">
        <f t="shared" si="44"/>
        <v>0</v>
      </c>
      <c r="AB133" s="108">
        <f t="shared" si="44"/>
        <v>0</v>
      </c>
      <c r="AC133" s="106">
        <f t="shared" si="44"/>
        <v>0</v>
      </c>
      <c r="AD133" s="106">
        <f t="shared" si="44"/>
        <v>0</v>
      </c>
    </row>
    <row r="134" spans="1:30" ht="12.75">
      <c r="A134" s="4">
        <v>133</v>
      </c>
      <c r="B134" s="114">
        <v>4</v>
      </c>
      <c r="C134" s="115" t="s">
        <v>91</v>
      </c>
      <c r="D134" s="115">
        <v>7</v>
      </c>
      <c r="E134" s="124" t="s">
        <v>496</v>
      </c>
      <c r="F134" s="142"/>
      <c r="G134" s="116" t="str">
        <f t="shared" si="41"/>
        <v>EE</v>
      </c>
      <c r="H134" s="125" t="str">
        <f t="shared" si="41"/>
        <v>Thermistor, 30K</v>
      </c>
      <c r="I134" s="114">
        <f t="shared" si="41"/>
        <v>0</v>
      </c>
      <c r="J134" s="106">
        <f t="shared" si="41"/>
        <v>0</v>
      </c>
      <c r="K134" s="108">
        <f t="shared" si="41"/>
        <v>0</v>
      </c>
      <c r="L134" s="160">
        <f t="shared" si="41"/>
        <v>0</v>
      </c>
      <c r="M134" s="160">
        <f t="shared" si="41"/>
        <v>0</v>
      </c>
      <c r="N134" s="107">
        <f t="shared" si="41"/>
        <v>0</v>
      </c>
      <c r="O134" s="106">
        <f t="shared" si="41"/>
        <v>0</v>
      </c>
      <c r="P134" s="108">
        <f t="shared" si="41"/>
        <v>0</v>
      </c>
      <c r="Q134" s="108">
        <f t="shared" si="41"/>
        <v>0</v>
      </c>
      <c r="R134" s="108">
        <f t="shared" si="41"/>
        <v>0</v>
      </c>
      <c r="S134" s="108" t="str">
        <f t="shared" si="41"/>
        <v>SLAC</v>
      </c>
      <c r="T134" s="108">
        <f t="shared" si="41"/>
        <v>0</v>
      </c>
      <c r="U134" s="106">
        <f t="shared" si="41"/>
        <v>0</v>
      </c>
      <c r="V134" s="106">
        <f t="shared" si="41"/>
        <v>0</v>
      </c>
      <c r="W134" s="106">
        <f t="shared" si="44"/>
        <v>0</v>
      </c>
      <c r="X134" s="106">
        <f t="shared" si="44"/>
        <v>0</v>
      </c>
      <c r="Y134" s="108">
        <f t="shared" si="44"/>
        <v>0</v>
      </c>
      <c r="Z134" s="108">
        <f t="shared" si="44"/>
        <v>0</v>
      </c>
      <c r="AA134" s="106">
        <f t="shared" si="44"/>
        <v>0</v>
      </c>
      <c r="AB134" s="108">
        <f t="shared" si="44"/>
        <v>0</v>
      </c>
      <c r="AC134" s="106">
        <f t="shared" si="44"/>
        <v>0</v>
      </c>
      <c r="AD134" s="106">
        <f t="shared" si="44"/>
        <v>0</v>
      </c>
    </row>
    <row r="135" spans="1:30" ht="12.75">
      <c r="A135" s="4">
        <v>134</v>
      </c>
      <c r="B135" s="114">
        <v>4</v>
      </c>
      <c r="C135" s="115" t="s">
        <v>91</v>
      </c>
      <c r="D135" s="115">
        <v>8</v>
      </c>
      <c r="E135" s="124" t="s">
        <v>15</v>
      </c>
      <c r="F135" s="142"/>
      <c r="G135" s="116" t="str">
        <f t="shared" si="41"/>
        <v>EE</v>
      </c>
      <c r="H135" s="125" t="str">
        <f t="shared" si="41"/>
        <v>Resistor, 100 Ohm 1%, SOTA</v>
      </c>
      <c r="I135" s="114">
        <f t="shared" si="41"/>
        <v>0</v>
      </c>
      <c r="J135" s="106">
        <f t="shared" si="41"/>
        <v>0</v>
      </c>
      <c r="K135" s="108">
        <f t="shared" si="41"/>
        <v>0</v>
      </c>
      <c r="L135" s="160">
        <f t="shared" si="41"/>
        <v>0</v>
      </c>
      <c r="M135" s="160">
        <f t="shared" si="41"/>
        <v>0</v>
      </c>
      <c r="N135" s="107">
        <f t="shared" si="41"/>
        <v>0</v>
      </c>
      <c r="O135" s="106">
        <f t="shared" si="41"/>
        <v>0</v>
      </c>
      <c r="P135" s="108">
        <f t="shared" si="41"/>
        <v>0</v>
      </c>
      <c r="Q135" s="108">
        <f t="shared" si="41"/>
        <v>0</v>
      </c>
      <c r="R135" s="108">
        <f t="shared" si="41"/>
        <v>0</v>
      </c>
      <c r="S135" s="108" t="str">
        <f t="shared" si="41"/>
        <v>SLAC</v>
      </c>
      <c r="T135" s="108">
        <f t="shared" si="41"/>
        <v>0</v>
      </c>
      <c r="U135" s="106">
        <f t="shared" si="41"/>
        <v>41333</v>
      </c>
      <c r="V135" s="106">
        <f t="shared" si="41"/>
        <v>6020</v>
      </c>
      <c r="W135" s="106">
        <f t="shared" si="44"/>
        <v>0</v>
      </c>
      <c r="X135" s="106">
        <f t="shared" si="44"/>
        <v>0</v>
      </c>
      <c r="Y135" s="108">
        <f t="shared" si="44"/>
        <v>0</v>
      </c>
      <c r="Z135" s="108">
        <f t="shared" si="44"/>
        <v>0</v>
      </c>
      <c r="AA135" s="106">
        <f t="shared" si="44"/>
        <v>0</v>
      </c>
      <c r="AB135" s="108">
        <f t="shared" si="44"/>
        <v>0</v>
      </c>
      <c r="AC135" s="106">
        <f t="shared" si="44"/>
        <v>0</v>
      </c>
      <c r="AD135" s="106">
        <f t="shared" si="44"/>
        <v>0</v>
      </c>
    </row>
    <row r="136" spans="1:30" ht="12.75">
      <c r="A136" s="4">
        <v>135</v>
      </c>
      <c r="B136" s="114">
        <v>4</v>
      </c>
      <c r="C136" s="115" t="s">
        <v>91</v>
      </c>
      <c r="D136" s="115">
        <v>9</v>
      </c>
      <c r="E136" s="124" t="s">
        <v>479</v>
      </c>
      <c r="F136" s="142"/>
      <c r="G136" s="116" t="str">
        <f t="shared" si="41"/>
        <v>EE</v>
      </c>
      <c r="H136" s="125" t="str">
        <f t="shared" si="41"/>
        <v>Resistor, 200 Ohm 1%, SOTA</v>
      </c>
      <c r="I136" s="114">
        <f t="shared" si="41"/>
        <v>0</v>
      </c>
      <c r="J136" s="106">
        <f t="shared" si="41"/>
        <v>0</v>
      </c>
      <c r="K136" s="108">
        <f t="shared" si="41"/>
        <v>0</v>
      </c>
      <c r="L136" s="160">
        <f t="shared" si="41"/>
        <v>0</v>
      </c>
      <c r="M136" s="160">
        <f t="shared" si="41"/>
        <v>0</v>
      </c>
      <c r="N136" s="107">
        <f t="shared" si="41"/>
        <v>0</v>
      </c>
      <c r="O136" s="106">
        <f t="shared" si="41"/>
        <v>0</v>
      </c>
      <c r="P136" s="108">
        <f t="shared" si="41"/>
        <v>0</v>
      </c>
      <c r="Q136" s="108">
        <f t="shared" si="41"/>
        <v>0</v>
      </c>
      <c r="R136" s="108">
        <f t="shared" si="41"/>
        <v>0</v>
      </c>
      <c r="S136" s="108" t="str">
        <f t="shared" si="41"/>
        <v>SLAC</v>
      </c>
      <c r="T136" s="108">
        <f t="shared" si="41"/>
        <v>0</v>
      </c>
      <c r="U136" s="106">
        <f t="shared" si="41"/>
        <v>0</v>
      </c>
      <c r="V136" s="106">
        <f t="shared" si="41"/>
        <v>0</v>
      </c>
      <c r="W136" s="106">
        <f t="shared" si="44"/>
        <v>0</v>
      </c>
      <c r="X136" s="106">
        <f t="shared" si="44"/>
        <v>0</v>
      </c>
      <c r="Y136" s="108">
        <f t="shared" si="44"/>
        <v>0</v>
      </c>
      <c r="Z136" s="108">
        <f t="shared" si="44"/>
        <v>0</v>
      </c>
      <c r="AA136" s="106">
        <f t="shared" si="44"/>
        <v>0</v>
      </c>
      <c r="AB136" s="108">
        <f t="shared" si="44"/>
        <v>0</v>
      </c>
      <c r="AC136" s="106">
        <f t="shared" si="44"/>
        <v>0</v>
      </c>
      <c r="AD136" s="106">
        <f t="shared" si="44"/>
        <v>0</v>
      </c>
    </row>
    <row r="137" spans="1:30" ht="12.75">
      <c r="A137" s="4">
        <v>136</v>
      </c>
      <c r="B137" s="114">
        <v>4</v>
      </c>
      <c r="C137" s="115" t="s">
        <v>91</v>
      </c>
      <c r="D137" s="115">
        <v>10</v>
      </c>
      <c r="E137" s="124" t="s">
        <v>14</v>
      </c>
      <c r="F137" s="142"/>
      <c r="G137" s="116" t="str">
        <f t="shared" si="41"/>
        <v>EE</v>
      </c>
      <c r="H137" s="125" t="str">
        <f t="shared" si="41"/>
        <v>Resistor, 39K-Ohm 5%, SOTA</v>
      </c>
      <c r="I137" s="114">
        <f t="shared" si="41"/>
        <v>0</v>
      </c>
      <c r="J137" s="106">
        <f t="shared" si="41"/>
        <v>0</v>
      </c>
      <c r="K137" s="108">
        <f t="shared" si="41"/>
        <v>0</v>
      </c>
      <c r="L137" s="160">
        <f t="shared" si="41"/>
        <v>0</v>
      </c>
      <c r="M137" s="160">
        <f t="shared" si="41"/>
        <v>0</v>
      </c>
      <c r="N137" s="107">
        <f t="shared" si="41"/>
        <v>0</v>
      </c>
      <c r="O137" s="106">
        <f t="shared" si="41"/>
        <v>0</v>
      </c>
      <c r="P137" s="108">
        <f t="shared" si="41"/>
        <v>0</v>
      </c>
      <c r="Q137" s="108">
        <f t="shared" si="41"/>
        <v>0</v>
      </c>
      <c r="R137" s="108">
        <f t="shared" si="41"/>
        <v>0</v>
      </c>
      <c r="S137" s="108" t="str">
        <f t="shared" si="41"/>
        <v>SLAC</v>
      </c>
      <c r="T137" s="108">
        <f t="shared" si="41"/>
        <v>0</v>
      </c>
      <c r="U137" s="106">
        <f t="shared" si="41"/>
        <v>41333</v>
      </c>
      <c r="V137" s="106">
        <f t="shared" si="41"/>
        <v>22000</v>
      </c>
      <c r="W137" s="106">
        <f t="shared" si="44"/>
        <v>0</v>
      </c>
      <c r="X137" s="106">
        <f t="shared" si="44"/>
        <v>0</v>
      </c>
      <c r="Y137" s="108">
        <f t="shared" si="44"/>
        <v>0</v>
      </c>
      <c r="Z137" s="108">
        <f t="shared" si="44"/>
        <v>0</v>
      </c>
      <c r="AA137" s="106">
        <f t="shared" si="44"/>
        <v>0</v>
      </c>
      <c r="AB137" s="108">
        <f t="shared" si="44"/>
        <v>0</v>
      </c>
      <c r="AC137" s="106">
        <f t="shared" si="44"/>
        <v>0</v>
      </c>
      <c r="AD137" s="106">
        <f t="shared" si="44"/>
        <v>0</v>
      </c>
    </row>
    <row r="138" spans="1:30" ht="12.75">
      <c r="A138" s="4">
        <v>137</v>
      </c>
      <c r="B138" s="114">
        <v>4</v>
      </c>
      <c r="C138" s="115" t="s">
        <v>91</v>
      </c>
      <c r="D138" s="115">
        <v>11</v>
      </c>
      <c r="E138" s="124" t="s">
        <v>233</v>
      </c>
      <c r="F138" s="142"/>
      <c r="G138" s="116" t="str">
        <f t="shared" si="41"/>
        <v>MT</v>
      </c>
      <c r="H138" s="125" t="str">
        <f t="shared" si="41"/>
        <v>Structural Adhesive</v>
      </c>
      <c r="I138" s="114">
        <f t="shared" si="41"/>
        <v>0</v>
      </c>
      <c r="J138" s="106" t="str">
        <f t="shared" si="41"/>
        <v>GSFC Approved</v>
      </c>
      <c r="K138" s="108">
        <f t="shared" si="41"/>
        <v>0</v>
      </c>
      <c r="L138" s="160" t="str">
        <f t="shared" si="41"/>
        <v>OK to Procure Mat'l</v>
      </c>
      <c r="M138" s="160">
        <f t="shared" si="41"/>
        <v>0</v>
      </c>
      <c r="N138" s="107">
        <f t="shared" si="41"/>
        <v>0</v>
      </c>
      <c r="O138" s="106">
        <f t="shared" si="41"/>
        <v>0</v>
      </c>
      <c r="P138" s="108">
        <f t="shared" si="41"/>
        <v>0</v>
      </c>
      <c r="Q138" s="108">
        <f t="shared" si="41"/>
        <v>0</v>
      </c>
      <c r="R138" s="108">
        <f t="shared" si="41"/>
        <v>0</v>
      </c>
      <c r="S138" s="108">
        <f t="shared" si="41"/>
        <v>0</v>
      </c>
      <c r="T138" s="108">
        <f t="shared" si="41"/>
        <v>38062</v>
      </c>
      <c r="U138" s="106">
        <f t="shared" si="41"/>
        <v>47130</v>
      </c>
      <c r="V138" s="106" t="str">
        <f t="shared" si="41"/>
        <v>25 ea. 50 ml</v>
      </c>
      <c r="W138" s="106" t="str">
        <f t="shared" si="44"/>
        <v>N/A</v>
      </c>
      <c r="X138" s="106" t="str">
        <f t="shared" si="44"/>
        <v>N/A</v>
      </c>
      <c r="Y138" s="108">
        <f t="shared" si="44"/>
        <v>37788</v>
      </c>
      <c r="Z138" s="108">
        <f t="shared" si="44"/>
        <v>0</v>
      </c>
      <c r="AA138" s="106">
        <f t="shared" si="44"/>
        <v>0</v>
      </c>
      <c r="AB138" s="108">
        <f t="shared" si="44"/>
        <v>0</v>
      </c>
      <c r="AC138" s="106">
        <f t="shared" si="44"/>
        <v>0</v>
      </c>
      <c r="AD138" s="106">
        <f t="shared" si="44"/>
        <v>0</v>
      </c>
    </row>
    <row r="139" spans="1:30" ht="12.75">
      <c r="A139" s="4">
        <v>138</v>
      </c>
      <c r="B139" s="114">
        <v>4</v>
      </c>
      <c r="C139" s="115" t="s">
        <v>91</v>
      </c>
      <c r="D139" s="115">
        <v>12</v>
      </c>
      <c r="E139" s="124" t="s">
        <v>502</v>
      </c>
      <c r="F139" s="142"/>
      <c r="G139" s="116" t="str">
        <f t="shared" si="41"/>
        <v>MT</v>
      </c>
      <c r="H139" s="125" t="str">
        <f t="shared" si="41"/>
        <v>SN63 PB37 Solder</v>
      </c>
      <c r="I139" s="114">
        <f t="shared" si="41"/>
        <v>0</v>
      </c>
      <c r="J139" s="106">
        <f t="shared" si="41"/>
        <v>0</v>
      </c>
      <c r="K139" s="108">
        <f t="shared" si="41"/>
        <v>0</v>
      </c>
      <c r="L139" s="160">
        <f t="shared" si="41"/>
        <v>0</v>
      </c>
      <c r="M139" s="160">
        <f t="shared" si="41"/>
        <v>0</v>
      </c>
      <c r="N139" s="107">
        <f t="shared" si="41"/>
        <v>0</v>
      </c>
      <c r="O139" s="106">
        <f t="shared" si="41"/>
        <v>0</v>
      </c>
      <c r="P139" s="108">
        <f t="shared" si="41"/>
        <v>0</v>
      </c>
      <c r="Q139" s="108">
        <f t="shared" si="41"/>
        <v>0</v>
      </c>
      <c r="R139" s="108">
        <f t="shared" si="41"/>
        <v>0</v>
      </c>
      <c r="S139" s="108">
        <f t="shared" si="41"/>
        <v>0</v>
      </c>
      <c r="T139" s="108">
        <f t="shared" si="41"/>
        <v>0</v>
      </c>
      <c r="U139" s="106">
        <f t="shared" si="41"/>
        <v>0</v>
      </c>
      <c r="V139" s="106">
        <f t="shared" si="41"/>
        <v>0</v>
      </c>
      <c r="W139" s="106">
        <f t="shared" si="44"/>
        <v>0</v>
      </c>
      <c r="X139" s="106">
        <f t="shared" si="44"/>
        <v>0</v>
      </c>
      <c r="Y139" s="108">
        <f t="shared" si="44"/>
        <v>0</v>
      </c>
      <c r="Z139" s="108">
        <f t="shared" si="44"/>
        <v>0</v>
      </c>
      <c r="AA139" s="106">
        <f t="shared" si="44"/>
        <v>0</v>
      </c>
      <c r="AB139" s="108">
        <f t="shared" si="44"/>
        <v>0</v>
      </c>
      <c r="AC139" s="106">
        <f t="shared" si="44"/>
        <v>0</v>
      </c>
      <c r="AD139" s="106">
        <f t="shared" si="44"/>
        <v>0</v>
      </c>
    </row>
    <row r="140" spans="1:30" ht="15.75">
      <c r="A140" s="4">
        <v>139</v>
      </c>
      <c r="B140" s="182" t="s">
        <v>175</v>
      </c>
      <c r="C140" s="173"/>
      <c r="D140" s="173"/>
      <c r="E140" s="173"/>
      <c r="F140" s="174"/>
      <c r="G140" s="175" t="s">
        <v>200</v>
      </c>
      <c r="H140" s="176"/>
      <c r="I140" s="177"/>
      <c r="J140" s="178"/>
      <c r="K140" s="231"/>
      <c r="L140" s="179"/>
      <c r="M140" s="179"/>
      <c r="N140" s="180"/>
      <c r="O140" s="175"/>
      <c r="P140" s="175"/>
      <c r="Q140" s="175"/>
      <c r="R140" s="175"/>
      <c r="S140" s="175"/>
      <c r="T140" s="181"/>
      <c r="U140" s="175"/>
      <c r="V140" s="175"/>
      <c r="W140" s="175"/>
      <c r="X140" s="175"/>
      <c r="Y140" s="175"/>
      <c r="Z140" s="175"/>
      <c r="AA140" s="175"/>
      <c r="AB140" s="175"/>
      <c r="AC140" s="175"/>
      <c r="AD140" s="175"/>
    </row>
    <row r="141" spans="1:30" ht="25.5">
      <c r="A141" s="4">
        <v>140</v>
      </c>
      <c r="B141" s="111">
        <v>3</v>
      </c>
      <c r="C141" s="112"/>
      <c r="D141" s="112"/>
      <c r="E141" s="123" t="s">
        <v>9</v>
      </c>
      <c r="F141" s="141" t="str">
        <f>HYPERLINK("http://www-glast.slac.stanford.edu/documents/cyberdoc.asp?lat_search="&amp;RIGHT(E141,5)&amp;"&amp;frames=y","Dwg")</f>
        <v>Dwg</v>
      </c>
      <c r="G141" s="113" t="str">
        <f aca="true" t="shared" si="45" ref="G141:G155">VLOOKUP($E141,PartsList,G$4,FALSE)</f>
        <v>SA</v>
      </c>
      <c r="H141" s="123" t="str">
        <f aca="true" t="shared" si="46" ref="H141:S145">VLOOKUP($E141,PartsList,H$4,FALSE)</f>
        <v>Ladder Assembly</v>
      </c>
      <c r="I141" s="111">
        <f t="shared" si="46"/>
        <v>2</v>
      </c>
      <c r="J141" s="106" t="str">
        <f t="shared" si="46"/>
        <v>Signed Off</v>
      </c>
      <c r="K141" s="108">
        <f t="shared" si="46"/>
        <v>37504</v>
      </c>
      <c r="L141" s="160" t="s">
        <v>417</v>
      </c>
      <c r="M141" s="160">
        <f t="shared" si="46"/>
        <v>38132</v>
      </c>
      <c r="N141" s="107" t="str">
        <f t="shared" si="46"/>
        <v>Fab'ing to obsolete drawing; revision underway</v>
      </c>
      <c r="O141" s="106">
        <f t="shared" si="46"/>
        <v>0</v>
      </c>
      <c r="P141" s="108">
        <f t="shared" si="46"/>
        <v>0</v>
      </c>
      <c r="Q141" s="108">
        <f t="shared" si="46"/>
        <v>0</v>
      </c>
      <c r="R141" s="108">
        <f t="shared" si="46"/>
        <v>0</v>
      </c>
      <c r="S141" s="108" t="str">
        <f t="shared" si="46"/>
        <v>INFN</v>
      </c>
      <c r="T141" s="108">
        <f aca="true" t="shared" si="47" ref="T141:AA146">VLOOKUP($E141,PartsList,T$4,FALSE)</f>
        <v>0</v>
      </c>
      <c r="U141" s="106">
        <f t="shared" si="47"/>
        <v>0</v>
      </c>
      <c r="V141" s="106">
        <f t="shared" si="47"/>
        <v>0</v>
      </c>
      <c r="W141" s="106">
        <f t="shared" si="47"/>
        <v>0</v>
      </c>
      <c r="X141" s="106">
        <f t="shared" si="47"/>
        <v>0</v>
      </c>
      <c r="Y141" s="108">
        <f t="shared" si="47"/>
        <v>0</v>
      </c>
      <c r="Z141" s="108">
        <f t="shared" si="47"/>
        <v>0</v>
      </c>
      <c r="AA141" s="106">
        <f t="shared" si="47"/>
        <v>0</v>
      </c>
      <c r="AB141" s="108">
        <f aca="true" t="shared" si="48" ref="AB141:AD145">VLOOKUP($E141,PartsList,AB$4,FALSE)</f>
        <v>0</v>
      </c>
      <c r="AC141" s="106">
        <f t="shared" si="48"/>
        <v>0</v>
      </c>
      <c r="AD141" s="106">
        <f t="shared" si="48"/>
        <v>0</v>
      </c>
    </row>
    <row r="142" spans="1:30" ht="12.75">
      <c r="A142" s="4">
        <v>141</v>
      </c>
      <c r="B142" s="114">
        <v>4</v>
      </c>
      <c r="C142" s="115" t="s">
        <v>9</v>
      </c>
      <c r="D142" s="115">
        <v>1</v>
      </c>
      <c r="E142" s="124" t="s">
        <v>327</v>
      </c>
      <c r="F142" s="142" t="str">
        <f>HYPERLINK("http://www-glast.slac.stanford.edu/documents/cyberdoc.asp?lat_search="&amp;RIGHT(E142,5)&amp;"&amp;frames=y","Dwg")</f>
        <v>Dwg</v>
      </c>
      <c r="G142" s="116" t="str">
        <f t="shared" si="45"/>
        <v>PF</v>
      </c>
      <c r="H142" s="125" t="str">
        <f t="shared" si="46"/>
        <v>GLAST 2000 SSD</v>
      </c>
      <c r="I142" s="114">
        <f t="shared" si="46"/>
        <v>2</v>
      </c>
      <c r="J142" s="106" t="str">
        <f t="shared" si="46"/>
        <v>Signed-Off</v>
      </c>
      <c r="K142" s="108">
        <f t="shared" si="46"/>
        <v>37516</v>
      </c>
      <c r="L142" s="160">
        <f t="shared" si="46"/>
        <v>0</v>
      </c>
      <c r="M142" s="160">
        <f t="shared" si="46"/>
        <v>0</v>
      </c>
      <c r="N142" s="107">
        <f t="shared" si="46"/>
        <v>0</v>
      </c>
      <c r="O142" s="106">
        <f t="shared" si="46"/>
        <v>0</v>
      </c>
      <c r="P142" s="108">
        <f t="shared" si="46"/>
        <v>0</v>
      </c>
      <c r="Q142" s="108">
        <f t="shared" si="46"/>
        <v>0</v>
      </c>
      <c r="R142" s="108">
        <f t="shared" si="46"/>
        <v>0</v>
      </c>
      <c r="S142" s="108" t="str">
        <f t="shared" si="46"/>
        <v>SLAC</v>
      </c>
      <c r="T142" s="108">
        <f t="shared" si="47"/>
        <v>0</v>
      </c>
      <c r="U142" s="106">
        <f t="shared" si="47"/>
        <v>0</v>
      </c>
      <c r="V142" s="106">
        <f t="shared" si="47"/>
        <v>0</v>
      </c>
      <c r="W142" s="106">
        <f t="shared" si="47"/>
        <v>0</v>
      </c>
      <c r="X142" s="106">
        <f t="shared" si="47"/>
        <v>0</v>
      </c>
      <c r="Y142" s="108">
        <f t="shared" si="47"/>
        <v>0</v>
      </c>
      <c r="Z142" s="108">
        <f t="shared" si="47"/>
        <v>0</v>
      </c>
      <c r="AA142" s="106">
        <f t="shared" si="47"/>
        <v>0</v>
      </c>
      <c r="AB142" s="108">
        <f t="shared" si="48"/>
        <v>0</v>
      </c>
      <c r="AC142" s="106">
        <f t="shared" si="48"/>
        <v>0</v>
      </c>
      <c r="AD142" s="106">
        <f t="shared" si="48"/>
        <v>0</v>
      </c>
    </row>
    <row r="143" spans="1:30" ht="12.75">
      <c r="A143" s="4">
        <v>142</v>
      </c>
      <c r="B143" s="114">
        <v>4</v>
      </c>
      <c r="C143" s="115" t="s">
        <v>9</v>
      </c>
      <c r="D143" s="115">
        <v>2</v>
      </c>
      <c r="E143" s="124" t="s">
        <v>253</v>
      </c>
      <c r="F143" s="142"/>
      <c r="G143" s="116" t="str">
        <f t="shared" si="45"/>
        <v>MT</v>
      </c>
      <c r="H143" s="125" t="str">
        <f t="shared" si="46"/>
        <v>Structural Adhesive</v>
      </c>
      <c r="I143" s="114">
        <f t="shared" si="46"/>
        <v>0</v>
      </c>
      <c r="J143" s="106" t="str">
        <f t="shared" si="46"/>
        <v>GSFC Approved</v>
      </c>
      <c r="K143" s="108">
        <f t="shared" si="46"/>
        <v>0</v>
      </c>
      <c r="L143" s="160" t="str">
        <f t="shared" si="46"/>
        <v>OK to Procure Mat'l</v>
      </c>
      <c r="M143" s="160">
        <f t="shared" si="46"/>
        <v>38110</v>
      </c>
      <c r="N143" s="107">
        <f t="shared" si="46"/>
        <v>0</v>
      </c>
      <c r="O143" s="106">
        <f t="shared" si="46"/>
        <v>0</v>
      </c>
      <c r="P143" s="108">
        <f t="shared" si="46"/>
        <v>0</v>
      </c>
      <c r="Q143" s="108">
        <f t="shared" si="46"/>
        <v>0</v>
      </c>
      <c r="R143" s="108">
        <f t="shared" si="46"/>
        <v>0</v>
      </c>
      <c r="S143" s="108" t="str">
        <f t="shared" si="46"/>
        <v>INFN/Plyform</v>
      </c>
      <c r="T143" s="108">
        <f t="shared" si="47"/>
        <v>0</v>
      </c>
      <c r="U143" s="106">
        <f t="shared" si="47"/>
        <v>0</v>
      </c>
      <c r="V143" s="106">
        <f t="shared" si="47"/>
        <v>0</v>
      </c>
      <c r="W143" s="106">
        <f t="shared" si="47"/>
        <v>0</v>
      </c>
      <c r="X143" s="106">
        <f t="shared" si="47"/>
        <v>0</v>
      </c>
      <c r="Y143" s="108">
        <f t="shared" si="47"/>
        <v>0</v>
      </c>
      <c r="Z143" s="108">
        <f t="shared" si="47"/>
        <v>0</v>
      </c>
      <c r="AA143" s="106">
        <f t="shared" si="47"/>
        <v>0</v>
      </c>
      <c r="AB143" s="108">
        <f t="shared" si="48"/>
        <v>0</v>
      </c>
      <c r="AC143" s="106">
        <f t="shared" si="48"/>
        <v>0</v>
      </c>
      <c r="AD143" s="106">
        <f t="shared" si="48"/>
        <v>0</v>
      </c>
    </row>
    <row r="144" spans="1:30" ht="12.75">
      <c r="A144" s="4">
        <v>143</v>
      </c>
      <c r="B144" s="114">
        <v>4</v>
      </c>
      <c r="C144" s="115" t="s">
        <v>9</v>
      </c>
      <c r="D144" s="115">
        <v>3</v>
      </c>
      <c r="E144" s="124" t="s">
        <v>257</v>
      </c>
      <c r="F144" s="142"/>
      <c r="G144" s="116" t="str">
        <f t="shared" si="45"/>
        <v>MT</v>
      </c>
      <c r="H144" s="125" t="str">
        <f t="shared" si="46"/>
        <v>Bond Wire 25 micron diam</v>
      </c>
      <c r="I144" s="114">
        <f t="shared" si="46"/>
        <v>0</v>
      </c>
      <c r="J144" s="106" t="str">
        <f t="shared" si="46"/>
        <v>GSFC Approved</v>
      </c>
      <c r="K144" s="108">
        <f t="shared" si="46"/>
        <v>0</v>
      </c>
      <c r="L144" s="160" t="str">
        <f t="shared" si="46"/>
        <v>OK to Procure Mat'l</v>
      </c>
      <c r="M144" s="160">
        <f t="shared" si="46"/>
        <v>0</v>
      </c>
      <c r="N144" s="107">
        <f t="shared" si="46"/>
        <v>0</v>
      </c>
      <c r="O144" s="106">
        <f t="shared" si="46"/>
        <v>0</v>
      </c>
      <c r="P144" s="108">
        <f t="shared" si="46"/>
        <v>0</v>
      </c>
      <c r="Q144" s="108">
        <f t="shared" si="46"/>
        <v>0</v>
      </c>
      <c r="R144" s="108">
        <f t="shared" si="46"/>
        <v>0</v>
      </c>
      <c r="S144" s="108">
        <f t="shared" si="46"/>
        <v>0</v>
      </c>
      <c r="T144" s="108">
        <f t="shared" si="47"/>
        <v>0</v>
      </c>
      <c r="U144" s="106">
        <f t="shared" si="47"/>
        <v>0</v>
      </c>
      <c r="V144" s="106">
        <f t="shared" si="47"/>
        <v>0</v>
      </c>
      <c r="W144" s="106">
        <f t="shared" si="47"/>
        <v>0</v>
      </c>
      <c r="X144" s="106">
        <f t="shared" si="47"/>
        <v>0</v>
      </c>
      <c r="Y144" s="108">
        <f t="shared" si="47"/>
        <v>0</v>
      </c>
      <c r="Z144" s="108">
        <f t="shared" si="47"/>
        <v>0</v>
      </c>
      <c r="AA144" s="106">
        <f t="shared" si="47"/>
        <v>0</v>
      </c>
      <c r="AB144" s="108">
        <f t="shared" si="48"/>
        <v>0</v>
      </c>
      <c r="AC144" s="106">
        <f t="shared" si="48"/>
        <v>0</v>
      </c>
      <c r="AD144" s="106">
        <f t="shared" si="48"/>
        <v>0</v>
      </c>
    </row>
    <row r="145" spans="1:30" ht="12.75">
      <c r="A145" s="4">
        <v>144</v>
      </c>
      <c r="B145" s="114">
        <v>4</v>
      </c>
      <c r="C145" s="115" t="s">
        <v>9</v>
      </c>
      <c r="D145" s="115">
        <v>4</v>
      </c>
      <c r="E145" s="124" t="s">
        <v>220</v>
      </c>
      <c r="F145" s="142"/>
      <c r="G145" s="116" t="e">
        <f t="shared" si="45"/>
        <v>#N/A</v>
      </c>
      <c r="H145" s="125" t="e">
        <f t="shared" si="46"/>
        <v>#N/A</v>
      </c>
      <c r="I145" s="114" t="e">
        <f t="shared" si="46"/>
        <v>#N/A</v>
      </c>
      <c r="J145" s="106" t="e">
        <f t="shared" si="46"/>
        <v>#N/A</v>
      </c>
      <c r="K145" s="108" t="e">
        <f t="shared" si="46"/>
        <v>#N/A</v>
      </c>
      <c r="L145" s="160" t="e">
        <f t="shared" si="46"/>
        <v>#N/A</v>
      </c>
      <c r="M145" s="160" t="e">
        <f t="shared" si="46"/>
        <v>#N/A</v>
      </c>
      <c r="N145" s="107" t="e">
        <f t="shared" si="46"/>
        <v>#N/A</v>
      </c>
      <c r="O145" s="106" t="e">
        <f t="shared" si="46"/>
        <v>#N/A</v>
      </c>
      <c r="P145" s="108" t="e">
        <f t="shared" si="46"/>
        <v>#N/A</v>
      </c>
      <c r="Q145" s="108" t="e">
        <f t="shared" si="46"/>
        <v>#N/A</v>
      </c>
      <c r="R145" s="108" t="e">
        <f t="shared" si="46"/>
        <v>#N/A</v>
      </c>
      <c r="S145" s="108" t="e">
        <f t="shared" si="46"/>
        <v>#N/A</v>
      </c>
      <c r="T145" s="108" t="e">
        <f t="shared" si="47"/>
        <v>#N/A</v>
      </c>
      <c r="U145" s="106" t="e">
        <f t="shared" si="47"/>
        <v>#N/A</v>
      </c>
      <c r="V145" s="106" t="e">
        <f t="shared" si="47"/>
        <v>#N/A</v>
      </c>
      <c r="W145" s="106" t="e">
        <f t="shared" si="47"/>
        <v>#N/A</v>
      </c>
      <c r="X145" s="106" t="e">
        <f t="shared" si="47"/>
        <v>#N/A</v>
      </c>
      <c r="Y145" s="108" t="e">
        <f t="shared" si="47"/>
        <v>#N/A</v>
      </c>
      <c r="Z145" s="108" t="e">
        <f t="shared" si="47"/>
        <v>#N/A</v>
      </c>
      <c r="AA145" s="106" t="e">
        <f t="shared" si="47"/>
        <v>#N/A</v>
      </c>
      <c r="AB145" s="108" t="e">
        <f t="shared" si="48"/>
        <v>#N/A</v>
      </c>
      <c r="AC145" s="106" t="e">
        <f t="shared" si="48"/>
        <v>#N/A</v>
      </c>
      <c r="AD145" s="106" t="e">
        <f t="shared" si="48"/>
        <v>#N/A</v>
      </c>
    </row>
    <row r="146" spans="1:30" ht="12.75">
      <c r="A146" s="4">
        <v>145</v>
      </c>
      <c r="B146" s="114">
        <v>4</v>
      </c>
      <c r="C146" s="115" t="s">
        <v>9</v>
      </c>
      <c r="D146" s="115">
        <v>5</v>
      </c>
      <c r="E146" s="124" t="s">
        <v>218</v>
      </c>
      <c r="F146" s="142"/>
      <c r="G146" s="116" t="str">
        <f t="shared" si="45"/>
        <v>MT</v>
      </c>
      <c r="H146" s="125" t="str">
        <f aca="true" t="shared" si="49" ref="H146:S160">VLOOKUP($E146,PartsList,H$4,FALSE)</f>
        <v>Silicone Encapsulant</v>
      </c>
      <c r="I146" s="114">
        <f t="shared" si="49"/>
        <v>0</v>
      </c>
      <c r="J146" s="106" t="str">
        <f t="shared" si="49"/>
        <v>GSFC Approved</v>
      </c>
      <c r="K146" s="108">
        <f t="shared" si="49"/>
        <v>0</v>
      </c>
      <c r="L146" s="160" t="str">
        <f t="shared" si="49"/>
        <v>OK to Procure Mat'l</v>
      </c>
      <c r="M146" s="160">
        <f t="shared" si="49"/>
        <v>0</v>
      </c>
      <c r="N146" s="107">
        <f t="shared" si="49"/>
        <v>0</v>
      </c>
      <c r="O146" s="106">
        <f t="shared" si="49"/>
        <v>0</v>
      </c>
      <c r="P146" s="108">
        <f t="shared" si="49"/>
        <v>0</v>
      </c>
      <c r="Q146" s="108">
        <f t="shared" si="49"/>
        <v>0</v>
      </c>
      <c r="R146" s="108">
        <f t="shared" si="49"/>
        <v>0</v>
      </c>
      <c r="S146" s="108">
        <f t="shared" si="49"/>
        <v>0</v>
      </c>
      <c r="T146" s="108">
        <f t="shared" si="47"/>
        <v>0</v>
      </c>
      <c r="U146" s="106">
        <f t="shared" si="47"/>
        <v>0</v>
      </c>
      <c r="V146" s="106">
        <f t="shared" si="47"/>
        <v>0</v>
      </c>
      <c r="W146" s="106">
        <f t="shared" si="47"/>
        <v>0</v>
      </c>
      <c r="X146" s="106">
        <f t="shared" si="47"/>
        <v>0</v>
      </c>
      <c r="Y146" s="108">
        <f t="shared" si="47"/>
        <v>0</v>
      </c>
      <c r="Z146" s="108">
        <f t="shared" si="47"/>
        <v>0</v>
      </c>
      <c r="AA146" s="106">
        <f t="shared" si="47"/>
        <v>0</v>
      </c>
      <c r="AB146" s="108">
        <f aca="true" t="shared" si="50" ref="AB146:AD170">VLOOKUP($E146,PartsList,AB$4,FALSE)</f>
        <v>0</v>
      </c>
      <c r="AC146" s="106">
        <f t="shared" si="50"/>
        <v>0</v>
      </c>
      <c r="AD146" s="106">
        <f t="shared" si="50"/>
        <v>0</v>
      </c>
    </row>
    <row r="147" spans="1:30" ht="15.75">
      <c r="A147" s="4">
        <v>146</v>
      </c>
      <c r="B147" s="182" t="s">
        <v>176</v>
      </c>
      <c r="C147" s="173"/>
      <c r="D147" s="173"/>
      <c r="E147" s="173"/>
      <c r="F147" s="174"/>
      <c r="G147" s="175" t="s">
        <v>200</v>
      </c>
      <c r="H147" s="176"/>
      <c r="I147" s="177"/>
      <c r="J147" s="178"/>
      <c r="K147" s="231"/>
      <c r="L147" s="179"/>
      <c r="M147" s="179"/>
      <c r="N147" s="180"/>
      <c r="O147" s="175"/>
      <c r="P147" s="175"/>
      <c r="Q147" s="175"/>
      <c r="R147" s="175"/>
      <c r="S147" s="175"/>
      <c r="T147" s="181"/>
      <c r="U147" s="175"/>
      <c r="V147" s="175"/>
      <c r="W147" s="175"/>
      <c r="X147" s="175"/>
      <c r="Y147" s="175"/>
      <c r="Z147" s="175"/>
      <c r="AA147" s="175"/>
      <c r="AB147" s="175"/>
      <c r="AC147" s="175"/>
      <c r="AD147" s="175"/>
    </row>
    <row r="148" spans="1:30" ht="25.5">
      <c r="A148" s="4">
        <v>147</v>
      </c>
      <c r="B148" s="111">
        <v>3</v>
      </c>
      <c r="C148" s="112" t="s">
        <v>105</v>
      </c>
      <c r="D148" s="112"/>
      <c r="E148" s="123" t="s">
        <v>59</v>
      </c>
      <c r="F148" s="141" t="str">
        <f>HYPERLINK("http://www-glast.slac.stanford.edu/documents/cyberdoc.asp?lat_search="&amp;RIGHT(E148,5)&amp;"&amp;frames=y","Dwg")</f>
        <v>Dwg</v>
      </c>
      <c r="G148" s="113" t="str">
        <f aca="true" t="shared" si="51" ref="G148:P149">VLOOKUP($E148,PartsList,G$4,FALSE)</f>
        <v>PF</v>
      </c>
      <c r="H148" s="123" t="str">
        <f t="shared" si="51"/>
        <v>Bias Circuit Assembly</v>
      </c>
      <c r="I148" s="111">
        <f t="shared" si="51"/>
        <v>8</v>
      </c>
      <c r="J148" s="106" t="str">
        <f t="shared" si="51"/>
        <v>Signed-Off</v>
      </c>
      <c r="K148" s="108">
        <f t="shared" si="51"/>
        <v>38083</v>
      </c>
      <c r="L148" s="160" t="str">
        <f t="shared" si="51"/>
        <v>Auth for Flight Prod</v>
      </c>
      <c r="M148" s="160">
        <f t="shared" si="51"/>
        <v>38114</v>
      </c>
      <c r="N148" s="107">
        <f t="shared" si="51"/>
        <v>0</v>
      </c>
      <c r="O148" s="106" t="str">
        <f t="shared" si="51"/>
        <v>Yes</v>
      </c>
      <c r="P148" s="108">
        <f t="shared" si="51"/>
        <v>0</v>
      </c>
      <c r="Q148" s="108">
        <f aca="true" t="shared" si="52" ref="Q148:AD149">VLOOKUP($E148,PartsList,Q$4,FALSE)</f>
        <v>0</v>
      </c>
      <c r="R148" s="108">
        <f t="shared" si="52"/>
        <v>0</v>
      </c>
      <c r="S148" s="108">
        <f t="shared" si="52"/>
        <v>0</v>
      </c>
      <c r="T148" s="108">
        <f t="shared" si="52"/>
        <v>38076</v>
      </c>
      <c r="U148" s="106">
        <f t="shared" si="52"/>
        <v>48422</v>
      </c>
      <c r="V148" s="106" t="str">
        <f t="shared" si="52"/>
        <v>800 &amp; 50</v>
      </c>
      <c r="W148" s="106">
        <f t="shared" si="52"/>
        <v>648</v>
      </c>
      <c r="X148" s="106">
        <f t="shared" si="52"/>
        <v>0.24</v>
      </c>
      <c r="Y148" s="108" t="str">
        <f t="shared" si="52"/>
        <v>3/26/04 (42) </v>
      </c>
      <c r="Z148" s="108">
        <f t="shared" si="52"/>
        <v>38072</v>
      </c>
      <c r="AA148" s="106">
        <f t="shared" si="52"/>
        <v>66503</v>
      </c>
      <c r="AB148" s="108" t="str">
        <f t="shared" si="52"/>
        <v>TBD</v>
      </c>
      <c r="AC148" s="106">
        <f t="shared" si="52"/>
        <v>0</v>
      </c>
      <c r="AD148" s="106">
        <f t="shared" si="52"/>
        <v>0</v>
      </c>
    </row>
    <row r="149" spans="1:30" ht="12.75">
      <c r="A149" s="4">
        <v>148</v>
      </c>
      <c r="B149" s="114">
        <v>4</v>
      </c>
      <c r="C149" s="115" t="s">
        <v>59</v>
      </c>
      <c r="D149" s="115"/>
      <c r="E149" s="124" t="s">
        <v>132</v>
      </c>
      <c r="F149" s="142" t="str">
        <f>HYPERLINK("http://www-glast.slac.stanford.edu/documents/cyberdoc.asp?lat_search="&amp;RIGHT(E149,5)&amp;"&amp;frames=y","Dwg")</f>
        <v>Dwg</v>
      </c>
      <c r="G149" s="116" t="str">
        <f t="shared" si="51"/>
        <v>PF</v>
      </c>
      <c r="H149" s="125" t="str">
        <f t="shared" si="51"/>
        <v>Bias Plane Board</v>
      </c>
      <c r="I149" s="114">
        <f t="shared" si="51"/>
        <v>6</v>
      </c>
      <c r="J149" s="106" t="str">
        <f t="shared" si="51"/>
        <v>Signed-Off</v>
      </c>
      <c r="K149" s="108">
        <f t="shared" si="51"/>
        <v>38043</v>
      </c>
      <c r="L149" s="160" t="str">
        <f t="shared" si="51"/>
        <v>Auth for Flight Prod</v>
      </c>
      <c r="M149" s="160">
        <f t="shared" si="51"/>
        <v>0</v>
      </c>
      <c r="N149" s="107">
        <f t="shared" si="51"/>
        <v>0</v>
      </c>
      <c r="O149" s="106" t="str">
        <f t="shared" si="51"/>
        <v>Yes</v>
      </c>
      <c r="P149" s="108" t="str">
        <f t="shared" si="51"/>
        <v>N/A</v>
      </c>
      <c r="Q149" s="108" t="str">
        <f t="shared" si="52"/>
        <v>N/A</v>
      </c>
      <c r="R149" s="108" t="str">
        <f t="shared" si="52"/>
        <v>N/A</v>
      </c>
      <c r="S149" s="108" t="str">
        <f t="shared" si="52"/>
        <v>SLAC</v>
      </c>
      <c r="T149" s="108" t="str">
        <f t="shared" si="52"/>
        <v>N/A</v>
      </c>
      <c r="U149" s="106" t="str">
        <f t="shared" si="52"/>
        <v>N/A</v>
      </c>
      <c r="V149" s="106" t="str">
        <f t="shared" si="52"/>
        <v>N/A</v>
      </c>
      <c r="W149" s="106" t="str">
        <f t="shared" si="52"/>
        <v>N/A</v>
      </c>
      <c r="X149" s="106" t="str">
        <f t="shared" si="52"/>
        <v>N/A</v>
      </c>
      <c r="Y149" s="108" t="str">
        <f t="shared" si="52"/>
        <v>N/A</v>
      </c>
      <c r="Z149" s="108" t="str">
        <f t="shared" si="52"/>
        <v>N/A</v>
      </c>
      <c r="AA149" s="106" t="str">
        <f t="shared" si="52"/>
        <v>N/A</v>
      </c>
      <c r="AB149" s="108" t="str">
        <f t="shared" si="52"/>
        <v>N/A</v>
      </c>
      <c r="AC149" s="106" t="str">
        <f t="shared" si="52"/>
        <v>N/A</v>
      </c>
      <c r="AD149" s="106" t="str">
        <f t="shared" si="52"/>
        <v>N/A</v>
      </c>
    </row>
    <row r="150" spans="1:30" ht="15.75">
      <c r="A150" s="4">
        <v>149</v>
      </c>
      <c r="B150" s="182" t="s">
        <v>487</v>
      </c>
      <c r="C150" s="173"/>
      <c r="D150" s="173"/>
      <c r="E150" s="173"/>
      <c r="F150" s="174"/>
      <c r="G150" s="175" t="s">
        <v>200</v>
      </c>
      <c r="H150" s="176"/>
      <c r="I150" s="177"/>
      <c r="J150" s="178"/>
      <c r="K150" s="231"/>
      <c r="L150" s="179"/>
      <c r="M150" s="179"/>
      <c r="N150" s="180"/>
      <c r="O150" s="175"/>
      <c r="P150" s="175"/>
      <c r="Q150" s="175"/>
      <c r="R150" s="175"/>
      <c r="S150" s="175"/>
      <c r="T150" s="181"/>
      <c r="U150" s="175"/>
      <c r="V150" s="175"/>
      <c r="W150" s="175"/>
      <c r="X150" s="175"/>
      <c r="Y150" s="175"/>
      <c r="Z150" s="175"/>
      <c r="AA150" s="175"/>
      <c r="AB150" s="175"/>
      <c r="AC150" s="175"/>
      <c r="AD150" s="175"/>
    </row>
    <row r="151" spans="1:30" ht="12.75">
      <c r="A151" s="4">
        <v>150</v>
      </c>
      <c r="B151" s="111">
        <v>3</v>
      </c>
      <c r="C151" s="112" t="s">
        <v>29</v>
      </c>
      <c r="D151" s="112">
        <v>3</v>
      </c>
      <c r="E151" s="123" t="s">
        <v>126</v>
      </c>
      <c r="F151" s="141" t="str">
        <f aca="true" t="shared" si="53" ref="F151:F158">HYPERLINK("http://www-glast.slac.stanford.edu/documents/cyberdoc.asp?lat_search="&amp;RIGHT(E151,5)&amp;"&amp;frames=y","Dwg")</f>
        <v>Dwg</v>
      </c>
      <c r="G151" s="113" t="str">
        <f t="shared" si="45"/>
        <v>SA</v>
      </c>
      <c r="H151" s="123" t="str">
        <f t="shared" si="49"/>
        <v>Short TMCM Assembly</v>
      </c>
      <c r="I151" s="111">
        <f t="shared" si="49"/>
        <v>9</v>
      </c>
      <c r="J151" s="106" t="str">
        <f t="shared" si="49"/>
        <v>Signed Off</v>
      </c>
      <c r="K151" s="108">
        <f t="shared" si="49"/>
        <v>38062</v>
      </c>
      <c r="L151" s="160" t="s">
        <v>417</v>
      </c>
      <c r="M151" s="160">
        <f t="shared" si="49"/>
        <v>0</v>
      </c>
      <c r="N151" s="107">
        <f t="shared" si="49"/>
        <v>0</v>
      </c>
      <c r="O151" s="106">
        <f t="shared" si="49"/>
        <v>0</v>
      </c>
      <c r="P151" s="108">
        <f t="shared" si="49"/>
        <v>0</v>
      </c>
      <c r="Q151" s="108">
        <f t="shared" si="49"/>
        <v>0</v>
      </c>
      <c r="R151" s="108">
        <f t="shared" si="49"/>
        <v>0</v>
      </c>
      <c r="S151" s="108" t="str">
        <f t="shared" si="49"/>
        <v>SLAC</v>
      </c>
      <c r="T151" s="108">
        <f aca="true" t="shared" si="54" ref="T151:AA161">VLOOKUP($E151,PartsList,T$4,FALSE)</f>
        <v>38077</v>
      </c>
      <c r="U151" s="106">
        <f t="shared" si="54"/>
        <v>48017</v>
      </c>
      <c r="V151" s="106">
        <f t="shared" si="54"/>
        <v>578</v>
      </c>
      <c r="W151" s="106">
        <f t="shared" si="54"/>
        <v>576</v>
      </c>
      <c r="X151" s="106">
        <f t="shared" si="54"/>
        <v>0</v>
      </c>
      <c r="Y151" s="108">
        <f t="shared" si="54"/>
        <v>0</v>
      </c>
      <c r="Z151" s="108">
        <f t="shared" si="54"/>
        <v>0</v>
      </c>
      <c r="AA151" s="106">
        <f t="shared" si="54"/>
        <v>0</v>
      </c>
      <c r="AB151" s="108">
        <f t="shared" si="50"/>
        <v>0</v>
      </c>
      <c r="AC151" s="106">
        <f t="shared" si="50"/>
        <v>0</v>
      </c>
      <c r="AD151" s="106">
        <f t="shared" si="50"/>
        <v>0</v>
      </c>
    </row>
    <row r="152" spans="1:32" s="150" customFormat="1" ht="12.75">
      <c r="A152" s="4">
        <v>151</v>
      </c>
      <c r="B152" s="114">
        <v>4</v>
      </c>
      <c r="C152" s="114" t="s">
        <v>126</v>
      </c>
      <c r="D152" s="115">
        <v>1</v>
      </c>
      <c r="E152" s="151" t="s">
        <v>0</v>
      </c>
      <c r="F152" s="149" t="str">
        <f t="shared" si="53"/>
        <v>Dwg</v>
      </c>
      <c r="G152" s="116" t="str">
        <f t="shared" si="45"/>
        <v>PF</v>
      </c>
      <c r="H152" s="125" t="str">
        <f t="shared" si="49"/>
        <v>Short MCM PWB</v>
      </c>
      <c r="I152" s="114">
        <f t="shared" si="49"/>
        <v>10</v>
      </c>
      <c r="J152" s="106" t="str">
        <f t="shared" si="49"/>
        <v>Signed-Off</v>
      </c>
      <c r="K152" s="108">
        <f t="shared" si="49"/>
        <v>38062</v>
      </c>
      <c r="L152" s="160" t="str">
        <f t="shared" si="49"/>
        <v>Auth for Flight Prod</v>
      </c>
      <c r="M152" s="160">
        <f t="shared" si="49"/>
        <v>38114</v>
      </c>
      <c r="N152" s="107">
        <f t="shared" si="49"/>
        <v>0</v>
      </c>
      <c r="O152" s="106">
        <f t="shared" si="49"/>
        <v>0</v>
      </c>
      <c r="P152" s="108">
        <f t="shared" si="49"/>
        <v>0</v>
      </c>
      <c r="Q152" s="108">
        <f t="shared" si="49"/>
        <v>0</v>
      </c>
      <c r="R152" s="108">
        <f t="shared" si="49"/>
        <v>0</v>
      </c>
      <c r="S152" s="108" t="str">
        <f t="shared" si="49"/>
        <v>SLAC</v>
      </c>
      <c r="T152" s="108">
        <f t="shared" si="54"/>
        <v>38077</v>
      </c>
      <c r="U152" s="106">
        <f t="shared" si="54"/>
        <v>42710</v>
      </c>
      <c r="V152" s="106">
        <f t="shared" si="54"/>
        <v>770</v>
      </c>
      <c r="W152" s="106">
        <f t="shared" si="54"/>
        <v>576</v>
      </c>
      <c r="X152" s="106">
        <f t="shared" si="54"/>
        <v>0.26</v>
      </c>
      <c r="Y152" s="108" t="str">
        <f t="shared" si="54"/>
        <v>N/A</v>
      </c>
      <c r="Z152" s="108" t="str">
        <f t="shared" si="54"/>
        <v>N/A</v>
      </c>
      <c r="AA152" s="106" t="str">
        <f t="shared" si="54"/>
        <v>N/A</v>
      </c>
      <c r="AB152" s="108" t="str">
        <f t="shared" si="50"/>
        <v>N/A</v>
      </c>
      <c r="AC152" s="106">
        <f t="shared" si="50"/>
        <v>0</v>
      </c>
      <c r="AD152" s="106">
        <f t="shared" si="50"/>
        <v>0</v>
      </c>
      <c r="AE152" s="148"/>
      <c r="AF152" s="148"/>
    </row>
    <row r="153" spans="1:30" ht="12.75">
      <c r="A153" s="4">
        <v>152</v>
      </c>
      <c r="B153" s="114">
        <v>5</v>
      </c>
      <c r="C153" s="114" t="s">
        <v>0</v>
      </c>
      <c r="D153" s="115"/>
      <c r="E153" s="185" t="s">
        <v>331</v>
      </c>
      <c r="F153" s="145" t="str">
        <f t="shared" si="53"/>
        <v>Dwg</v>
      </c>
      <c r="G153" s="106" t="str">
        <f t="shared" si="45"/>
        <v>EE</v>
      </c>
      <c r="H153" s="184" t="str">
        <f t="shared" si="49"/>
        <v>Short MCM PWB Gerber</v>
      </c>
      <c r="I153" s="106">
        <f t="shared" si="49"/>
        <v>4</v>
      </c>
      <c r="J153" s="106" t="str">
        <f t="shared" si="49"/>
        <v>Signed-Off</v>
      </c>
      <c r="K153" s="230">
        <f t="shared" si="49"/>
        <v>38012</v>
      </c>
      <c r="L153" s="160" t="str">
        <f t="shared" si="49"/>
        <v>Auth for Flight Prod</v>
      </c>
      <c r="M153" s="160">
        <f t="shared" si="49"/>
        <v>0</v>
      </c>
      <c r="N153" s="107">
        <f t="shared" si="49"/>
        <v>0</v>
      </c>
      <c r="O153" s="106">
        <f t="shared" si="49"/>
        <v>0</v>
      </c>
      <c r="P153" s="106">
        <f t="shared" si="49"/>
        <v>0</v>
      </c>
      <c r="Q153" s="106">
        <f t="shared" si="49"/>
        <v>0</v>
      </c>
      <c r="R153" s="106">
        <f t="shared" si="49"/>
        <v>0</v>
      </c>
      <c r="S153" s="106" t="str">
        <f t="shared" si="49"/>
        <v>SLAC</v>
      </c>
      <c r="T153" s="106">
        <f t="shared" si="54"/>
        <v>0</v>
      </c>
      <c r="U153" s="106">
        <f t="shared" si="54"/>
        <v>0</v>
      </c>
      <c r="V153" s="106">
        <f t="shared" si="54"/>
        <v>0</v>
      </c>
      <c r="W153" s="106">
        <f t="shared" si="54"/>
        <v>0</v>
      </c>
      <c r="X153" s="106">
        <f t="shared" si="54"/>
        <v>0</v>
      </c>
      <c r="Y153" s="106">
        <f t="shared" si="54"/>
        <v>0</v>
      </c>
      <c r="Z153" s="106">
        <f t="shared" si="54"/>
        <v>0</v>
      </c>
      <c r="AA153" s="106">
        <f t="shared" si="54"/>
        <v>0</v>
      </c>
      <c r="AB153" s="106">
        <f t="shared" si="50"/>
        <v>0</v>
      </c>
      <c r="AC153" s="106">
        <f t="shared" si="50"/>
        <v>0</v>
      </c>
      <c r="AD153" s="106">
        <f t="shared" si="50"/>
        <v>0</v>
      </c>
    </row>
    <row r="154" spans="1:30" ht="12.75">
      <c r="A154" s="4">
        <v>153</v>
      </c>
      <c r="B154" s="114">
        <v>5</v>
      </c>
      <c r="C154" s="114" t="s">
        <v>0</v>
      </c>
      <c r="D154" s="115"/>
      <c r="E154" s="185" t="s">
        <v>130</v>
      </c>
      <c r="F154" s="145" t="str">
        <f t="shared" si="53"/>
        <v>Dwg</v>
      </c>
      <c r="G154" s="106" t="str">
        <f t="shared" si="45"/>
        <v>SA</v>
      </c>
      <c r="H154" s="184" t="str">
        <f t="shared" si="49"/>
        <v>TMCM Schematic</v>
      </c>
      <c r="I154" s="106">
        <f t="shared" si="49"/>
        <v>2</v>
      </c>
      <c r="J154" s="106" t="str">
        <f t="shared" si="49"/>
        <v>Signed Off</v>
      </c>
      <c r="K154" s="230">
        <f t="shared" si="49"/>
        <v>37876</v>
      </c>
      <c r="L154" s="160" t="str">
        <f t="shared" si="49"/>
        <v>Auth for Flight Prod</v>
      </c>
      <c r="M154" s="160">
        <f t="shared" si="49"/>
        <v>0</v>
      </c>
      <c r="N154" s="107">
        <f t="shared" si="49"/>
        <v>0</v>
      </c>
      <c r="O154" s="106">
        <f t="shared" si="49"/>
        <v>0</v>
      </c>
      <c r="P154" s="106">
        <f t="shared" si="49"/>
        <v>0</v>
      </c>
      <c r="Q154" s="106">
        <f t="shared" si="49"/>
        <v>0</v>
      </c>
      <c r="R154" s="106">
        <f t="shared" si="49"/>
        <v>0</v>
      </c>
      <c r="S154" s="106" t="str">
        <f t="shared" si="49"/>
        <v>SLAC</v>
      </c>
      <c r="T154" s="106">
        <f t="shared" si="54"/>
        <v>0</v>
      </c>
      <c r="U154" s="106">
        <f t="shared" si="54"/>
        <v>0</v>
      </c>
      <c r="V154" s="106">
        <f t="shared" si="54"/>
        <v>0</v>
      </c>
      <c r="W154" s="106">
        <f t="shared" si="54"/>
        <v>0</v>
      </c>
      <c r="X154" s="106">
        <f t="shared" si="54"/>
        <v>0</v>
      </c>
      <c r="Y154" s="106">
        <f t="shared" si="54"/>
        <v>0</v>
      </c>
      <c r="Z154" s="106">
        <f t="shared" si="54"/>
        <v>0</v>
      </c>
      <c r="AA154" s="106">
        <f t="shared" si="54"/>
        <v>0</v>
      </c>
      <c r="AB154" s="106">
        <f t="shared" si="50"/>
        <v>0</v>
      </c>
      <c r="AC154" s="106">
        <f t="shared" si="50"/>
        <v>0</v>
      </c>
      <c r="AD154" s="106">
        <f t="shared" si="50"/>
        <v>0</v>
      </c>
    </row>
    <row r="155" spans="1:30" ht="12.75">
      <c r="A155" s="4">
        <v>154</v>
      </c>
      <c r="B155" s="114">
        <v>4</v>
      </c>
      <c r="C155" s="114" t="s">
        <v>126</v>
      </c>
      <c r="D155" s="115">
        <v>2</v>
      </c>
      <c r="E155" s="153" t="s">
        <v>20</v>
      </c>
      <c r="F155" s="149" t="str">
        <f t="shared" si="53"/>
        <v>Dwg</v>
      </c>
      <c r="G155" s="116" t="str">
        <f t="shared" si="45"/>
        <v>PF</v>
      </c>
      <c r="H155" s="125" t="str">
        <f t="shared" si="49"/>
        <v>Pitch Adapter</v>
      </c>
      <c r="I155" s="114">
        <f t="shared" si="49"/>
        <v>7</v>
      </c>
      <c r="J155" s="106" t="str">
        <f t="shared" si="49"/>
        <v>Signed Off</v>
      </c>
      <c r="K155" s="108">
        <f t="shared" si="49"/>
        <v>38134</v>
      </c>
      <c r="L155" s="160" t="s">
        <v>417</v>
      </c>
      <c r="M155" s="160">
        <f t="shared" si="49"/>
        <v>38146</v>
      </c>
      <c r="N155" s="107" t="str">
        <f t="shared" si="49"/>
        <v>New rev released to improve production yield</v>
      </c>
      <c r="O155" s="106" t="str">
        <f t="shared" si="49"/>
        <v>Yes</v>
      </c>
      <c r="P155" s="108">
        <f t="shared" si="49"/>
        <v>0</v>
      </c>
      <c r="Q155" s="108">
        <f t="shared" si="49"/>
        <v>0</v>
      </c>
      <c r="R155" s="108">
        <f t="shared" si="49"/>
        <v>0</v>
      </c>
      <c r="S155" s="108" t="str">
        <f t="shared" si="49"/>
        <v>SLAC</v>
      </c>
      <c r="T155" s="108">
        <f t="shared" si="54"/>
        <v>0</v>
      </c>
      <c r="U155" s="106">
        <f t="shared" si="54"/>
        <v>0</v>
      </c>
      <c r="V155" s="106">
        <f t="shared" si="54"/>
        <v>0</v>
      </c>
      <c r="W155" s="106">
        <f t="shared" si="54"/>
        <v>0</v>
      </c>
      <c r="X155" s="106">
        <f t="shared" si="54"/>
        <v>0</v>
      </c>
      <c r="Y155" s="108">
        <f t="shared" si="54"/>
        <v>0</v>
      </c>
      <c r="Z155" s="108">
        <f t="shared" si="54"/>
        <v>0</v>
      </c>
      <c r="AA155" s="106">
        <f t="shared" si="54"/>
        <v>0</v>
      </c>
      <c r="AB155" s="108">
        <f t="shared" si="50"/>
        <v>0</v>
      </c>
      <c r="AC155" s="106">
        <f t="shared" si="50"/>
        <v>0</v>
      </c>
      <c r="AD155" s="106">
        <f t="shared" si="50"/>
        <v>0</v>
      </c>
    </row>
    <row r="156" spans="1:30" ht="12.75" customHeight="1">
      <c r="A156" s="4">
        <v>155</v>
      </c>
      <c r="B156" s="114">
        <v>5</v>
      </c>
      <c r="C156" s="114" t="s">
        <v>20</v>
      </c>
      <c r="D156" s="121"/>
      <c r="E156" s="185" t="s">
        <v>333</v>
      </c>
      <c r="F156" s="145" t="str">
        <f t="shared" si="53"/>
        <v>Dwg</v>
      </c>
      <c r="G156" s="106" t="str">
        <f aca="true" t="shared" si="55" ref="G156:G185">VLOOKUP($E156,PartsList,G$4,FALSE)</f>
        <v>EE</v>
      </c>
      <c r="H156" s="184" t="str">
        <f t="shared" si="49"/>
        <v>Pitch Adapter Gerber</v>
      </c>
      <c r="I156" s="106">
        <f t="shared" si="49"/>
        <v>2</v>
      </c>
      <c r="J156" s="158" t="str">
        <f t="shared" si="49"/>
        <v>Signed-Off</v>
      </c>
      <c r="K156" s="108">
        <f t="shared" si="49"/>
        <v>38192</v>
      </c>
      <c r="L156" s="160"/>
      <c r="M156" s="160">
        <f t="shared" si="49"/>
        <v>0</v>
      </c>
      <c r="N156" s="107">
        <f t="shared" si="49"/>
        <v>0</v>
      </c>
      <c r="O156" s="158">
        <f t="shared" si="49"/>
        <v>0</v>
      </c>
      <c r="P156" s="158">
        <f t="shared" si="49"/>
        <v>0</v>
      </c>
      <c r="Q156" s="158">
        <f t="shared" si="49"/>
        <v>0</v>
      </c>
      <c r="R156" s="158">
        <f t="shared" si="49"/>
        <v>0</v>
      </c>
      <c r="S156" s="108" t="str">
        <f t="shared" si="49"/>
        <v>SLAC</v>
      </c>
      <c r="T156" s="158">
        <f t="shared" si="54"/>
        <v>0</v>
      </c>
      <c r="U156" s="158">
        <f t="shared" si="54"/>
        <v>0</v>
      </c>
      <c r="V156" s="158">
        <f t="shared" si="54"/>
        <v>0</v>
      </c>
      <c r="W156" s="158">
        <f t="shared" si="54"/>
        <v>0</v>
      </c>
      <c r="X156" s="158">
        <f t="shared" si="54"/>
        <v>0</v>
      </c>
      <c r="Y156" s="158">
        <f t="shared" si="54"/>
        <v>0</v>
      </c>
      <c r="Z156" s="158">
        <f t="shared" si="54"/>
        <v>0</v>
      </c>
      <c r="AA156" s="158">
        <f t="shared" si="54"/>
        <v>0</v>
      </c>
      <c r="AB156" s="158">
        <f t="shared" si="50"/>
        <v>0</v>
      </c>
      <c r="AC156" s="158">
        <f t="shared" si="50"/>
        <v>0</v>
      </c>
      <c r="AD156" s="158">
        <f t="shared" si="50"/>
        <v>0</v>
      </c>
    </row>
    <row r="157" spans="1:30" ht="14.25" customHeight="1">
      <c r="A157" s="4">
        <v>156</v>
      </c>
      <c r="B157" s="114">
        <v>4</v>
      </c>
      <c r="C157" s="114" t="s">
        <v>126</v>
      </c>
      <c r="D157" s="115">
        <v>3</v>
      </c>
      <c r="E157" s="157" t="s">
        <v>335</v>
      </c>
      <c r="F157" s="145" t="str">
        <f t="shared" si="53"/>
        <v>Dwg</v>
      </c>
      <c r="G157" s="106" t="str">
        <f t="shared" si="55"/>
        <v>EE</v>
      </c>
      <c r="H157" s="158" t="str">
        <f t="shared" si="49"/>
        <v>GTFE IC</v>
      </c>
      <c r="I157" s="106">
        <f t="shared" si="49"/>
        <v>2</v>
      </c>
      <c r="J157" s="106" t="str">
        <f t="shared" si="49"/>
        <v>Signed-Off</v>
      </c>
      <c r="K157" s="230">
        <f t="shared" si="49"/>
        <v>37645</v>
      </c>
      <c r="L157" s="160">
        <f t="shared" si="49"/>
        <v>0</v>
      </c>
      <c r="M157" s="160">
        <f t="shared" si="49"/>
        <v>0</v>
      </c>
      <c r="N157" s="107">
        <f t="shared" si="49"/>
        <v>0</v>
      </c>
      <c r="O157" s="106">
        <f t="shared" si="49"/>
        <v>0</v>
      </c>
      <c r="P157" s="106">
        <f t="shared" si="49"/>
        <v>0</v>
      </c>
      <c r="Q157" s="106">
        <f t="shared" si="49"/>
        <v>0</v>
      </c>
      <c r="R157" s="106">
        <f t="shared" si="49"/>
        <v>0</v>
      </c>
      <c r="S157" s="106" t="str">
        <f t="shared" si="49"/>
        <v>SLAC</v>
      </c>
      <c r="T157" s="106">
        <f t="shared" si="54"/>
        <v>0</v>
      </c>
      <c r="U157" s="106">
        <f t="shared" si="54"/>
        <v>0</v>
      </c>
      <c r="V157" s="106">
        <f t="shared" si="54"/>
        <v>0</v>
      </c>
      <c r="W157" s="106">
        <f t="shared" si="54"/>
        <v>0</v>
      </c>
      <c r="X157" s="106">
        <f t="shared" si="54"/>
        <v>0</v>
      </c>
      <c r="Y157" s="106">
        <f t="shared" si="54"/>
        <v>0</v>
      </c>
      <c r="Z157" s="106">
        <f t="shared" si="54"/>
        <v>0</v>
      </c>
      <c r="AA157" s="106">
        <f t="shared" si="54"/>
        <v>0</v>
      </c>
      <c r="AB157" s="106">
        <f t="shared" si="50"/>
        <v>0</v>
      </c>
      <c r="AC157" s="106">
        <f t="shared" si="50"/>
        <v>0</v>
      </c>
      <c r="AD157" s="106">
        <f t="shared" si="50"/>
        <v>0</v>
      </c>
    </row>
    <row r="158" spans="1:30" ht="12.75">
      <c r="A158" s="4">
        <v>157</v>
      </c>
      <c r="B158" s="114">
        <v>5</v>
      </c>
      <c r="C158" s="114" t="s">
        <v>335</v>
      </c>
      <c r="D158" s="115"/>
      <c r="E158" s="185" t="s">
        <v>337</v>
      </c>
      <c r="F158" s="145" t="str">
        <f t="shared" si="53"/>
        <v>Dwg</v>
      </c>
      <c r="G158" s="106" t="str">
        <f t="shared" si="55"/>
        <v>EE</v>
      </c>
      <c r="H158" s="184" t="str">
        <f t="shared" si="49"/>
        <v>GTFE IC Schematic</v>
      </c>
      <c r="I158" s="106">
        <f t="shared" si="49"/>
        <v>1</v>
      </c>
      <c r="J158" s="106" t="str">
        <f t="shared" si="49"/>
        <v>Signed-Off</v>
      </c>
      <c r="K158" s="230">
        <f t="shared" si="49"/>
        <v>37683</v>
      </c>
      <c r="L158" s="160">
        <f t="shared" si="49"/>
        <v>0</v>
      </c>
      <c r="M158" s="160">
        <f t="shared" si="49"/>
        <v>0</v>
      </c>
      <c r="N158" s="107">
        <f t="shared" si="49"/>
        <v>0</v>
      </c>
      <c r="O158" s="106">
        <f t="shared" si="49"/>
        <v>0</v>
      </c>
      <c r="P158" s="106">
        <f t="shared" si="49"/>
        <v>0</v>
      </c>
      <c r="Q158" s="106">
        <f t="shared" si="49"/>
        <v>0</v>
      </c>
      <c r="R158" s="106">
        <f t="shared" si="49"/>
        <v>0</v>
      </c>
      <c r="S158" s="106" t="str">
        <f t="shared" si="49"/>
        <v>SLAC</v>
      </c>
      <c r="T158" s="106">
        <f t="shared" si="54"/>
        <v>0</v>
      </c>
      <c r="U158" s="106">
        <f t="shared" si="54"/>
        <v>0</v>
      </c>
      <c r="V158" s="106">
        <f t="shared" si="54"/>
        <v>0</v>
      </c>
      <c r="W158" s="106">
        <f t="shared" si="54"/>
        <v>0</v>
      </c>
      <c r="X158" s="106">
        <f t="shared" si="54"/>
        <v>0</v>
      </c>
      <c r="Y158" s="106">
        <f t="shared" si="54"/>
        <v>0</v>
      </c>
      <c r="Z158" s="106">
        <f t="shared" si="54"/>
        <v>0</v>
      </c>
      <c r="AA158" s="106">
        <f t="shared" si="54"/>
        <v>0</v>
      </c>
      <c r="AB158" s="106">
        <f t="shared" si="50"/>
        <v>0</v>
      </c>
      <c r="AC158" s="106">
        <f t="shared" si="50"/>
        <v>0</v>
      </c>
      <c r="AD158" s="106">
        <f t="shared" si="50"/>
        <v>0</v>
      </c>
    </row>
    <row r="159" spans="1:30" ht="14.25" customHeight="1">
      <c r="A159" s="4">
        <v>158</v>
      </c>
      <c r="B159" s="114">
        <v>4</v>
      </c>
      <c r="C159" s="114" t="s">
        <v>126</v>
      </c>
      <c r="D159" s="115">
        <v>4</v>
      </c>
      <c r="E159" s="157" t="s">
        <v>22</v>
      </c>
      <c r="F159" s="145"/>
      <c r="G159" s="106" t="str">
        <f t="shared" si="55"/>
        <v>EE</v>
      </c>
      <c r="H159" s="158" t="str">
        <f t="shared" si="49"/>
        <v>Connector Receptacle, 37 pin</v>
      </c>
      <c r="I159" s="106">
        <f t="shared" si="49"/>
        <v>0</v>
      </c>
      <c r="J159" s="106">
        <f t="shared" si="49"/>
        <v>0</v>
      </c>
      <c r="K159" s="230">
        <f t="shared" si="49"/>
        <v>0</v>
      </c>
      <c r="L159" s="160">
        <f t="shared" si="49"/>
        <v>0</v>
      </c>
      <c r="M159" s="160">
        <f t="shared" si="49"/>
        <v>0</v>
      </c>
      <c r="N159" s="107">
        <f t="shared" si="49"/>
        <v>0</v>
      </c>
      <c r="O159" s="106">
        <f t="shared" si="49"/>
        <v>0</v>
      </c>
      <c r="P159" s="106">
        <f t="shared" si="49"/>
        <v>0</v>
      </c>
      <c r="Q159" s="106">
        <f t="shared" si="49"/>
        <v>0</v>
      </c>
      <c r="R159" s="106">
        <f t="shared" si="49"/>
        <v>0</v>
      </c>
      <c r="S159" s="106" t="str">
        <f t="shared" si="49"/>
        <v>SLAC</v>
      </c>
      <c r="T159" s="106">
        <f t="shared" si="54"/>
        <v>0</v>
      </c>
      <c r="U159" s="106">
        <f t="shared" si="54"/>
        <v>40836</v>
      </c>
      <c r="V159" s="106">
        <f t="shared" si="54"/>
        <v>1682</v>
      </c>
      <c r="W159" s="106">
        <f t="shared" si="54"/>
        <v>0</v>
      </c>
      <c r="X159" s="106">
        <f t="shared" si="54"/>
        <v>0</v>
      </c>
      <c r="Y159" s="106">
        <f t="shared" si="54"/>
        <v>0</v>
      </c>
      <c r="Z159" s="106">
        <f t="shared" si="54"/>
        <v>0</v>
      </c>
      <c r="AA159" s="106">
        <f t="shared" si="54"/>
        <v>0</v>
      </c>
      <c r="AB159" s="106">
        <f t="shared" si="50"/>
        <v>0</v>
      </c>
      <c r="AC159" s="106">
        <f t="shared" si="50"/>
        <v>0</v>
      </c>
      <c r="AD159" s="106">
        <f t="shared" si="50"/>
        <v>0</v>
      </c>
    </row>
    <row r="160" spans="1:30" ht="12.75" customHeight="1">
      <c r="A160" s="4">
        <v>159</v>
      </c>
      <c r="B160" s="114">
        <v>4</v>
      </c>
      <c r="C160" s="114" t="s">
        <v>126</v>
      </c>
      <c r="D160" s="115">
        <v>5</v>
      </c>
      <c r="E160" s="157" t="s">
        <v>339</v>
      </c>
      <c r="F160" s="145" t="str">
        <f>HYPERLINK("http://www-glast.slac.stanford.edu/documents/cyberdoc.asp?lat_search="&amp;RIGHT(E160,5)&amp;"&amp;frames=y","Dwg")</f>
        <v>Dwg</v>
      </c>
      <c r="G160" s="106" t="str">
        <f t="shared" si="55"/>
        <v>EE</v>
      </c>
      <c r="H160" s="158" t="str">
        <f t="shared" si="49"/>
        <v>GTRC IC</v>
      </c>
      <c r="I160" s="106">
        <f t="shared" si="49"/>
        <v>2</v>
      </c>
      <c r="J160" s="106" t="str">
        <f t="shared" si="49"/>
        <v>Signed-Off</v>
      </c>
      <c r="K160" s="230">
        <f t="shared" si="49"/>
        <v>37703</v>
      </c>
      <c r="L160" s="160">
        <f t="shared" si="49"/>
        <v>0</v>
      </c>
      <c r="M160" s="160">
        <f t="shared" si="49"/>
        <v>0</v>
      </c>
      <c r="N160" s="107">
        <f t="shared" si="49"/>
        <v>0</v>
      </c>
      <c r="O160" s="106">
        <f t="shared" si="49"/>
        <v>0</v>
      </c>
      <c r="P160" s="106">
        <f t="shared" si="49"/>
        <v>0</v>
      </c>
      <c r="Q160" s="106">
        <f t="shared" si="49"/>
        <v>0</v>
      </c>
      <c r="R160" s="106">
        <f t="shared" si="49"/>
        <v>0</v>
      </c>
      <c r="S160" s="106" t="str">
        <f t="shared" si="49"/>
        <v>SLAC</v>
      </c>
      <c r="T160" s="106">
        <f t="shared" si="54"/>
        <v>0</v>
      </c>
      <c r="U160" s="106">
        <f t="shared" si="54"/>
        <v>0</v>
      </c>
      <c r="V160" s="106">
        <f t="shared" si="54"/>
        <v>0</v>
      </c>
      <c r="W160" s="106">
        <f t="shared" si="54"/>
        <v>0</v>
      </c>
      <c r="X160" s="106">
        <f t="shared" si="54"/>
        <v>0</v>
      </c>
      <c r="Y160" s="106">
        <f t="shared" si="54"/>
        <v>0</v>
      </c>
      <c r="Z160" s="106">
        <f t="shared" si="54"/>
        <v>0</v>
      </c>
      <c r="AA160" s="106">
        <f t="shared" si="54"/>
        <v>0</v>
      </c>
      <c r="AB160" s="106">
        <f t="shared" si="50"/>
        <v>0</v>
      </c>
      <c r="AC160" s="106">
        <f t="shared" si="50"/>
        <v>0</v>
      </c>
      <c r="AD160" s="106">
        <f t="shared" si="50"/>
        <v>0</v>
      </c>
    </row>
    <row r="161" spans="1:30" ht="12.75" customHeight="1">
      <c r="A161" s="4">
        <v>160</v>
      </c>
      <c r="B161" s="114">
        <v>5</v>
      </c>
      <c r="C161" s="114" t="s">
        <v>339</v>
      </c>
      <c r="D161" s="115"/>
      <c r="E161" s="185" t="s">
        <v>341</v>
      </c>
      <c r="F161" s="145" t="str">
        <f>HYPERLINK("http://www-glast.slac.stanford.edu/documents/cyberdoc.asp?lat_search="&amp;RIGHT(E161,5)&amp;"&amp;frames=y","Dwg")</f>
        <v>Dwg</v>
      </c>
      <c r="G161" s="106" t="str">
        <f t="shared" si="55"/>
        <v>EE</v>
      </c>
      <c r="H161" s="184" t="str">
        <f aca="true" t="shared" si="56" ref="H161:S170">VLOOKUP($E161,PartsList,H$4,FALSE)</f>
        <v>GTRC IC VHDL</v>
      </c>
      <c r="I161" s="106">
        <f t="shared" si="56"/>
        <v>7</v>
      </c>
      <c r="J161" s="106" t="str">
        <f t="shared" si="56"/>
        <v>Signed-Off</v>
      </c>
      <c r="K161" s="230">
        <f t="shared" si="56"/>
        <v>37930</v>
      </c>
      <c r="L161" s="160">
        <f t="shared" si="56"/>
        <v>0</v>
      </c>
      <c r="M161" s="160">
        <f t="shared" si="56"/>
        <v>0</v>
      </c>
      <c r="N161" s="107">
        <f t="shared" si="56"/>
        <v>0</v>
      </c>
      <c r="O161" s="106">
        <f t="shared" si="56"/>
        <v>0</v>
      </c>
      <c r="P161" s="106">
        <f t="shared" si="56"/>
        <v>0</v>
      </c>
      <c r="Q161" s="106">
        <f t="shared" si="56"/>
        <v>0</v>
      </c>
      <c r="R161" s="106">
        <f t="shared" si="56"/>
        <v>0</v>
      </c>
      <c r="S161" s="106" t="str">
        <f t="shared" si="56"/>
        <v>SLAC</v>
      </c>
      <c r="T161" s="106">
        <f t="shared" si="54"/>
        <v>0</v>
      </c>
      <c r="U161" s="106">
        <f t="shared" si="54"/>
        <v>0</v>
      </c>
      <c r="V161" s="106">
        <f t="shared" si="54"/>
        <v>0</v>
      </c>
      <c r="W161" s="106">
        <f t="shared" si="54"/>
        <v>0</v>
      </c>
      <c r="X161" s="106">
        <f t="shared" si="54"/>
        <v>0</v>
      </c>
      <c r="Y161" s="106">
        <f t="shared" si="54"/>
        <v>0</v>
      </c>
      <c r="Z161" s="106">
        <f t="shared" si="54"/>
        <v>0</v>
      </c>
      <c r="AA161" s="106">
        <f t="shared" si="54"/>
        <v>0</v>
      </c>
      <c r="AB161" s="106">
        <f t="shared" si="50"/>
        <v>0</v>
      </c>
      <c r="AC161" s="106">
        <f t="shared" si="50"/>
        <v>0</v>
      </c>
      <c r="AD161" s="106">
        <f t="shared" si="50"/>
        <v>0</v>
      </c>
    </row>
    <row r="162" spans="1:30" ht="12.75" customHeight="1">
      <c r="A162" s="4">
        <v>161</v>
      </c>
      <c r="B162" s="114">
        <v>4</v>
      </c>
      <c r="C162" s="114" t="s">
        <v>126</v>
      </c>
      <c r="D162" s="115">
        <v>6</v>
      </c>
      <c r="E162" s="157" t="s">
        <v>439</v>
      </c>
      <c r="F162" s="145"/>
      <c r="G162" s="106" t="str">
        <f t="shared" si="55"/>
        <v>EE</v>
      </c>
      <c r="H162" s="158" t="str">
        <f t="shared" si="56"/>
        <v>CAP, 3.3NF, 100V, AVNET</v>
      </c>
      <c r="I162" s="106">
        <f t="shared" si="56"/>
        <v>0</v>
      </c>
      <c r="J162" s="106">
        <f t="shared" si="56"/>
        <v>0</v>
      </c>
      <c r="K162" s="230">
        <f t="shared" si="56"/>
        <v>0</v>
      </c>
      <c r="L162" s="160">
        <f t="shared" si="56"/>
        <v>0</v>
      </c>
      <c r="M162" s="160">
        <f t="shared" si="56"/>
        <v>0</v>
      </c>
      <c r="N162" s="107">
        <f t="shared" si="56"/>
        <v>0</v>
      </c>
      <c r="O162" s="106">
        <f t="shared" si="56"/>
        <v>0</v>
      </c>
      <c r="P162" s="106">
        <f t="shared" si="56"/>
        <v>0</v>
      </c>
      <c r="Q162" s="106">
        <f t="shared" si="56"/>
        <v>0</v>
      </c>
      <c r="R162" s="106">
        <f t="shared" si="56"/>
        <v>0</v>
      </c>
      <c r="S162" s="106" t="str">
        <f t="shared" si="56"/>
        <v>SLAC</v>
      </c>
      <c r="T162" s="106">
        <f aca="true" t="shared" si="57" ref="T162:AA171">VLOOKUP($E162,PartsList,T$4,FALSE)</f>
        <v>0</v>
      </c>
      <c r="U162" s="106">
        <f t="shared" si="57"/>
        <v>41710</v>
      </c>
      <c r="V162" s="106">
        <f t="shared" si="57"/>
        <v>90000</v>
      </c>
      <c r="W162" s="106">
        <f t="shared" si="57"/>
        <v>0</v>
      </c>
      <c r="X162" s="106">
        <f t="shared" si="57"/>
        <v>0</v>
      </c>
      <c r="Y162" s="106">
        <f t="shared" si="57"/>
        <v>0</v>
      </c>
      <c r="Z162" s="106">
        <f t="shared" si="57"/>
        <v>0</v>
      </c>
      <c r="AA162" s="106">
        <f t="shared" si="57"/>
        <v>0</v>
      </c>
      <c r="AB162" s="106">
        <f t="shared" si="50"/>
        <v>0</v>
      </c>
      <c r="AC162" s="106">
        <f t="shared" si="50"/>
        <v>0</v>
      </c>
      <c r="AD162" s="106">
        <f t="shared" si="50"/>
        <v>0</v>
      </c>
    </row>
    <row r="163" spans="1:30" ht="12.75" customHeight="1">
      <c r="A163" s="4">
        <v>162</v>
      </c>
      <c r="B163" s="114">
        <v>4</v>
      </c>
      <c r="C163" s="114" t="s">
        <v>126</v>
      </c>
      <c r="D163" s="115">
        <v>7</v>
      </c>
      <c r="E163" s="157" t="s">
        <v>441</v>
      </c>
      <c r="F163" s="145"/>
      <c r="G163" s="106" t="str">
        <f t="shared" si="55"/>
        <v>EE</v>
      </c>
      <c r="H163" s="158" t="str">
        <f t="shared" si="56"/>
        <v>CAP 4.7uF, 4V VISHAY SPRAGUE</v>
      </c>
      <c r="I163" s="106">
        <f t="shared" si="56"/>
        <v>0</v>
      </c>
      <c r="J163" s="106">
        <f t="shared" si="56"/>
        <v>0</v>
      </c>
      <c r="K163" s="230">
        <f t="shared" si="56"/>
        <v>0</v>
      </c>
      <c r="L163" s="160">
        <f t="shared" si="56"/>
        <v>0</v>
      </c>
      <c r="M163" s="160">
        <f t="shared" si="56"/>
        <v>0</v>
      </c>
      <c r="N163" s="107">
        <f t="shared" si="56"/>
        <v>0</v>
      </c>
      <c r="O163" s="106">
        <f t="shared" si="56"/>
        <v>0</v>
      </c>
      <c r="P163" s="106">
        <f t="shared" si="56"/>
        <v>0</v>
      </c>
      <c r="Q163" s="106">
        <f t="shared" si="56"/>
        <v>0</v>
      </c>
      <c r="R163" s="106">
        <f t="shared" si="56"/>
        <v>0</v>
      </c>
      <c r="S163" s="106" t="str">
        <f t="shared" si="56"/>
        <v>SLAC</v>
      </c>
      <c r="T163" s="106">
        <f t="shared" si="57"/>
        <v>0</v>
      </c>
      <c r="U163" s="106">
        <f t="shared" si="57"/>
        <v>42197</v>
      </c>
      <c r="V163" s="106">
        <f t="shared" si="57"/>
        <v>5500</v>
      </c>
      <c r="W163" s="106">
        <f t="shared" si="57"/>
        <v>0</v>
      </c>
      <c r="X163" s="106">
        <f t="shared" si="57"/>
        <v>0</v>
      </c>
      <c r="Y163" s="106">
        <f t="shared" si="57"/>
        <v>0</v>
      </c>
      <c r="Z163" s="106">
        <f t="shared" si="57"/>
        <v>0</v>
      </c>
      <c r="AA163" s="106">
        <f t="shared" si="57"/>
        <v>0</v>
      </c>
      <c r="AB163" s="106">
        <f t="shared" si="50"/>
        <v>0</v>
      </c>
      <c r="AC163" s="106">
        <f t="shared" si="50"/>
        <v>0</v>
      </c>
      <c r="AD163" s="106">
        <f t="shared" si="50"/>
        <v>0</v>
      </c>
    </row>
    <row r="164" spans="1:30" ht="12.75" customHeight="1">
      <c r="A164" s="4">
        <v>163</v>
      </c>
      <c r="B164" s="114">
        <v>4</v>
      </c>
      <c r="C164" s="114" t="s">
        <v>126</v>
      </c>
      <c r="D164" s="115">
        <v>8</v>
      </c>
      <c r="E164" s="157" t="s">
        <v>10</v>
      </c>
      <c r="F164" s="145"/>
      <c r="G164" s="106" t="str">
        <f t="shared" si="55"/>
        <v>EE</v>
      </c>
      <c r="H164" s="158" t="str">
        <f t="shared" si="56"/>
        <v>CAP 56NF, 250V, NOVACAP</v>
      </c>
      <c r="I164" s="106">
        <f t="shared" si="56"/>
        <v>0</v>
      </c>
      <c r="J164" s="106">
        <f t="shared" si="56"/>
        <v>0</v>
      </c>
      <c r="K164" s="230">
        <f t="shared" si="56"/>
        <v>0</v>
      </c>
      <c r="L164" s="160">
        <f t="shared" si="56"/>
        <v>0</v>
      </c>
      <c r="M164" s="160">
        <f t="shared" si="56"/>
        <v>0</v>
      </c>
      <c r="N164" s="107">
        <f t="shared" si="56"/>
        <v>0</v>
      </c>
      <c r="O164" s="106">
        <f t="shared" si="56"/>
        <v>0</v>
      </c>
      <c r="P164" s="106">
        <f t="shared" si="56"/>
        <v>0</v>
      </c>
      <c r="Q164" s="106">
        <f t="shared" si="56"/>
        <v>0</v>
      </c>
      <c r="R164" s="106">
        <f t="shared" si="56"/>
        <v>0</v>
      </c>
      <c r="S164" s="106" t="str">
        <f t="shared" si="56"/>
        <v>SLAC</v>
      </c>
      <c r="T164" s="106">
        <f t="shared" si="57"/>
        <v>0</v>
      </c>
      <c r="U164" s="106">
        <f t="shared" si="57"/>
        <v>470946</v>
      </c>
      <c r="V164" s="106">
        <f t="shared" si="57"/>
        <v>7000</v>
      </c>
      <c r="W164" s="106">
        <f t="shared" si="57"/>
        <v>0</v>
      </c>
      <c r="X164" s="106">
        <f t="shared" si="57"/>
        <v>0</v>
      </c>
      <c r="Y164" s="106">
        <f t="shared" si="57"/>
        <v>0</v>
      </c>
      <c r="Z164" s="106">
        <f t="shared" si="57"/>
        <v>0</v>
      </c>
      <c r="AA164" s="106">
        <f t="shared" si="57"/>
        <v>0</v>
      </c>
      <c r="AB164" s="106">
        <f t="shared" si="50"/>
        <v>0</v>
      </c>
      <c r="AC164" s="106">
        <f t="shared" si="50"/>
        <v>0</v>
      </c>
      <c r="AD164" s="106">
        <f t="shared" si="50"/>
        <v>0</v>
      </c>
    </row>
    <row r="165" spans="1:30" ht="12.75" customHeight="1">
      <c r="A165" s="4">
        <v>164</v>
      </c>
      <c r="B165" s="114">
        <v>4</v>
      </c>
      <c r="C165" s="114" t="s">
        <v>126</v>
      </c>
      <c r="D165" s="115">
        <v>9</v>
      </c>
      <c r="E165" s="157" t="s">
        <v>12</v>
      </c>
      <c r="F165" s="145"/>
      <c r="G165" s="106" t="str">
        <f t="shared" si="55"/>
        <v>EE</v>
      </c>
      <c r="H165" s="158" t="str">
        <f t="shared" si="56"/>
        <v>POLYSWITCH 0.3 AMP, TYCO/RAYCHEM</v>
      </c>
      <c r="I165" s="106">
        <f t="shared" si="56"/>
        <v>0</v>
      </c>
      <c r="J165" s="106">
        <f t="shared" si="56"/>
        <v>0</v>
      </c>
      <c r="K165" s="230">
        <f t="shared" si="56"/>
        <v>0</v>
      </c>
      <c r="L165" s="160">
        <f t="shared" si="56"/>
        <v>0</v>
      </c>
      <c r="M165" s="160">
        <f t="shared" si="56"/>
        <v>0</v>
      </c>
      <c r="N165" s="107">
        <f t="shared" si="56"/>
        <v>0</v>
      </c>
      <c r="O165" s="106">
        <f t="shared" si="56"/>
        <v>0</v>
      </c>
      <c r="P165" s="106">
        <f t="shared" si="56"/>
        <v>0</v>
      </c>
      <c r="Q165" s="106">
        <f t="shared" si="56"/>
        <v>0</v>
      </c>
      <c r="R165" s="106">
        <f t="shared" si="56"/>
        <v>0</v>
      </c>
      <c r="S165" s="106" t="str">
        <f t="shared" si="56"/>
        <v>SLAC</v>
      </c>
      <c r="T165" s="106">
        <f t="shared" si="57"/>
        <v>0</v>
      </c>
      <c r="U165" s="106">
        <f t="shared" si="57"/>
        <v>41429</v>
      </c>
      <c r="V165" s="106">
        <f t="shared" si="57"/>
        <v>10000</v>
      </c>
      <c r="W165" s="106">
        <f t="shared" si="57"/>
        <v>0</v>
      </c>
      <c r="X165" s="106">
        <f t="shared" si="57"/>
        <v>0</v>
      </c>
      <c r="Y165" s="106">
        <f t="shared" si="57"/>
        <v>0</v>
      </c>
      <c r="Z165" s="106">
        <f t="shared" si="57"/>
        <v>0</v>
      </c>
      <c r="AA165" s="106">
        <f t="shared" si="57"/>
        <v>0</v>
      </c>
      <c r="AB165" s="106">
        <f t="shared" si="50"/>
        <v>0</v>
      </c>
      <c r="AC165" s="106">
        <f t="shared" si="50"/>
        <v>0</v>
      </c>
      <c r="AD165" s="106">
        <f t="shared" si="50"/>
        <v>0</v>
      </c>
    </row>
    <row r="166" spans="1:30" ht="12.75" customHeight="1">
      <c r="A166" s="4">
        <v>165</v>
      </c>
      <c r="B166" s="114">
        <v>4</v>
      </c>
      <c r="C166" s="114" t="s">
        <v>126</v>
      </c>
      <c r="D166" s="115">
        <v>10</v>
      </c>
      <c r="E166" s="157" t="s">
        <v>445</v>
      </c>
      <c r="F166" s="145"/>
      <c r="G166" s="106" t="str">
        <f t="shared" si="55"/>
        <v>EE</v>
      </c>
      <c r="H166" s="158" t="str">
        <f t="shared" si="56"/>
        <v>RES, 0 OHMS, 5%, SOTA</v>
      </c>
      <c r="I166" s="106">
        <f t="shared" si="56"/>
        <v>0</v>
      </c>
      <c r="J166" s="106">
        <f t="shared" si="56"/>
        <v>0</v>
      </c>
      <c r="K166" s="230">
        <f t="shared" si="56"/>
        <v>0</v>
      </c>
      <c r="L166" s="160">
        <f t="shared" si="56"/>
        <v>0</v>
      </c>
      <c r="M166" s="160">
        <f t="shared" si="56"/>
        <v>0</v>
      </c>
      <c r="N166" s="107">
        <f t="shared" si="56"/>
        <v>0</v>
      </c>
      <c r="O166" s="106">
        <f t="shared" si="56"/>
        <v>0</v>
      </c>
      <c r="P166" s="106">
        <f t="shared" si="56"/>
        <v>0</v>
      </c>
      <c r="Q166" s="106">
        <f t="shared" si="56"/>
        <v>0</v>
      </c>
      <c r="R166" s="106">
        <f t="shared" si="56"/>
        <v>0</v>
      </c>
      <c r="S166" s="106" t="str">
        <f t="shared" si="56"/>
        <v>SLAC</v>
      </c>
      <c r="T166" s="106">
        <f t="shared" si="57"/>
        <v>0</v>
      </c>
      <c r="U166" s="106">
        <f t="shared" si="57"/>
        <v>41333</v>
      </c>
      <c r="V166" s="106">
        <f t="shared" si="57"/>
        <v>3600</v>
      </c>
      <c r="W166" s="106">
        <f t="shared" si="57"/>
        <v>0</v>
      </c>
      <c r="X166" s="106">
        <f t="shared" si="57"/>
        <v>0</v>
      </c>
      <c r="Y166" s="106">
        <f t="shared" si="57"/>
        <v>0</v>
      </c>
      <c r="Z166" s="106">
        <f t="shared" si="57"/>
        <v>0</v>
      </c>
      <c r="AA166" s="106">
        <f t="shared" si="57"/>
        <v>0</v>
      </c>
      <c r="AB166" s="106">
        <f t="shared" si="50"/>
        <v>0</v>
      </c>
      <c r="AC166" s="106">
        <f t="shared" si="50"/>
        <v>0</v>
      </c>
      <c r="AD166" s="106">
        <f t="shared" si="50"/>
        <v>0</v>
      </c>
    </row>
    <row r="167" spans="1:30" ht="12.75" customHeight="1">
      <c r="A167" s="4">
        <v>166</v>
      </c>
      <c r="B167" s="114">
        <v>4</v>
      </c>
      <c r="C167" s="114" t="s">
        <v>126</v>
      </c>
      <c r="D167" s="115">
        <v>11</v>
      </c>
      <c r="E167" s="157" t="s">
        <v>13</v>
      </c>
      <c r="F167" s="145"/>
      <c r="G167" s="106" t="str">
        <f t="shared" si="55"/>
        <v>EE</v>
      </c>
      <c r="H167" s="158" t="str">
        <f t="shared" si="56"/>
        <v>RES, 12K 5%, SOTA</v>
      </c>
      <c r="I167" s="106">
        <f t="shared" si="56"/>
        <v>0</v>
      </c>
      <c r="J167" s="106">
        <f t="shared" si="56"/>
        <v>0</v>
      </c>
      <c r="K167" s="230">
        <f t="shared" si="56"/>
        <v>0</v>
      </c>
      <c r="L167" s="160">
        <f t="shared" si="56"/>
        <v>0</v>
      </c>
      <c r="M167" s="160">
        <f t="shared" si="56"/>
        <v>0</v>
      </c>
      <c r="N167" s="107">
        <f t="shared" si="56"/>
        <v>0</v>
      </c>
      <c r="O167" s="106">
        <f t="shared" si="56"/>
        <v>0</v>
      </c>
      <c r="P167" s="106">
        <f t="shared" si="56"/>
        <v>0</v>
      </c>
      <c r="Q167" s="106">
        <f t="shared" si="56"/>
        <v>0</v>
      </c>
      <c r="R167" s="106">
        <f t="shared" si="56"/>
        <v>0</v>
      </c>
      <c r="S167" s="106" t="str">
        <f t="shared" si="56"/>
        <v>SLAC</v>
      </c>
      <c r="T167" s="106">
        <f t="shared" si="57"/>
        <v>0</v>
      </c>
      <c r="U167" s="106">
        <f t="shared" si="57"/>
        <v>41333</v>
      </c>
      <c r="V167" s="106">
        <f t="shared" si="57"/>
        <v>1800</v>
      </c>
      <c r="W167" s="106">
        <f t="shared" si="57"/>
        <v>0</v>
      </c>
      <c r="X167" s="106">
        <f t="shared" si="57"/>
        <v>0</v>
      </c>
      <c r="Y167" s="106">
        <f t="shared" si="57"/>
        <v>0</v>
      </c>
      <c r="Z167" s="106">
        <f t="shared" si="57"/>
        <v>0</v>
      </c>
      <c r="AA167" s="106">
        <f t="shared" si="57"/>
        <v>0</v>
      </c>
      <c r="AB167" s="106">
        <f t="shared" si="50"/>
        <v>0</v>
      </c>
      <c r="AC167" s="106">
        <f t="shared" si="50"/>
        <v>0</v>
      </c>
      <c r="AD167" s="106">
        <f t="shared" si="50"/>
        <v>0</v>
      </c>
    </row>
    <row r="168" spans="1:30" ht="12.75" customHeight="1">
      <c r="A168" s="4">
        <v>167</v>
      </c>
      <c r="B168" s="114">
        <v>4</v>
      </c>
      <c r="C168" s="114" t="s">
        <v>126</v>
      </c>
      <c r="D168" s="115">
        <v>12</v>
      </c>
      <c r="E168" s="157" t="s">
        <v>14</v>
      </c>
      <c r="F168" s="145"/>
      <c r="G168" s="106" t="str">
        <f t="shared" si="55"/>
        <v>EE</v>
      </c>
      <c r="H168" s="158" t="str">
        <f t="shared" si="56"/>
        <v>Resistor, 39K-Ohm 5%, SOTA</v>
      </c>
      <c r="I168" s="106">
        <f t="shared" si="56"/>
        <v>0</v>
      </c>
      <c r="J168" s="106">
        <f t="shared" si="56"/>
        <v>0</v>
      </c>
      <c r="K168" s="230">
        <f t="shared" si="56"/>
        <v>0</v>
      </c>
      <c r="L168" s="160">
        <f t="shared" si="56"/>
        <v>0</v>
      </c>
      <c r="M168" s="160">
        <f t="shared" si="56"/>
        <v>0</v>
      </c>
      <c r="N168" s="107">
        <f t="shared" si="56"/>
        <v>0</v>
      </c>
      <c r="O168" s="106">
        <f t="shared" si="56"/>
        <v>0</v>
      </c>
      <c r="P168" s="106">
        <f t="shared" si="56"/>
        <v>0</v>
      </c>
      <c r="Q168" s="106">
        <f t="shared" si="56"/>
        <v>0</v>
      </c>
      <c r="R168" s="106">
        <f t="shared" si="56"/>
        <v>0</v>
      </c>
      <c r="S168" s="106" t="str">
        <f t="shared" si="56"/>
        <v>SLAC</v>
      </c>
      <c r="T168" s="106">
        <f t="shared" si="57"/>
        <v>0</v>
      </c>
      <c r="U168" s="106">
        <f t="shared" si="57"/>
        <v>41333</v>
      </c>
      <c r="V168" s="106">
        <f t="shared" si="57"/>
        <v>22000</v>
      </c>
      <c r="W168" s="106">
        <f t="shared" si="57"/>
        <v>0</v>
      </c>
      <c r="X168" s="106">
        <f t="shared" si="57"/>
        <v>0</v>
      </c>
      <c r="Y168" s="106">
        <f t="shared" si="57"/>
        <v>0</v>
      </c>
      <c r="Z168" s="106">
        <f t="shared" si="57"/>
        <v>0</v>
      </c>
      <c r="AA168" s="106">
        <f t="shared" si="57"/>
        <v>0</v>
      </c>
      <c r="AB168" s="106">
        <f t="shared" si="50"/>
        <v>0</v>
      </c>
      <c r="AC168" s="106">
        <f t="shared" si="50"/>
        <v>0</v>
      </c>
      <c r="AD168" s="106">
        <f t="shared" si="50"/>
        <v>0</v>
      </c>
    </row>
    <row r="169" spans="1:30" ht="12.75" customHeight="1">
      <c r="A169" s="4">
        <v>168</v>
      </c>
      <c r="B169" s="114">
        <v>4</v>
      </c>
      <c r="C169" s="114" t="s">
        <v>126</v>
      </c>
      <c r="D169" s="115">
        <v>13</v>
      </c>
      <c r="E169" s="157" t="s">
        <v>15</v>
      </c>
      <c r="F169" s="145"/>
      <c r="G169" s="106" t="str">
        <f t="shared" si="55"/>
        <v>EE</v>
      </c>
      <c r="H169" s="158" t="str">
        <f t="shared" si="56"/>
        <v>Resistor, 100 Ohm 1%, SOTA</v>
      </c>
      <c r="I169" s="106">
        <f t="shared" si="56"/>
        <v>0</v>
      </c>
      <c r="J169" s="106">
        <f t="shared" si="56"/>
        <v>0</v>
      </c>
      <c r="K169" s="230">
        <f t="shared" si="56"/>
        <v>0</v>
      </c>
      <c r="L169" s="160">
        <f t="shared" si="56"/>
        <v>0</v>
      </c>
      <c r="M169" s="160">
        <f t="shared" si="56"/>
        <v>0</v>
      </c>
      <c r="N169" s="107">
        <f t="shared" si="56"/>
        <v>0</v>
      </c>
      <c r="O169" s="106">
        <f t="shared" si="56"/>
        <v>0</v>
      </c>
      <c r="P169" s="106">
        <f t="shared" si="56"/>
        <v>0</v>
      </c>
      <c r="Q169" s="106">
        <f t="shared" si="56"/>
        <v>0</v>
      </c>
      <c r="R169" s="106">
        <f t="shared" si="56"/>
        <v>0</v>
      </c>
      <c r="S169" s="106" t="str">
        <f t="shared" si="56"/>
        <v>SLAC</v>
      </c>
      <c r="T169" s="106">
        <f t="shared" si="57"/>
        <v>0</v>
      </c>
      <c r="U169" s="106">
        <f t="shared" si="57"/>
        <v>41333</v>
      </c>
      <c r="V169" s="106">
        <f t="shared" si="57"/>
        <v>6020</v>
      </c>
      <c r="W169" s="106">
        <f t="shared" si="57"/>
        <v>0</v>
      </c>
      <c r="X169" s="106">
        <f t="shared" si="57"/>
        <v>0</v>
      </c>
      <c r="Y169" s="106">
        <f t="shared" si="57"/>
        <v>0</v>
      </c>
      <c r="Z169" s="106">
        <f t="shared" si="57"/>
        <v>0</v>
      </c>
      <c r="AA169" s="106">
        <f t="shared" si="57"/>
        <v>0</v>
      </c>
      <c r="AB169" s="106">
        <f t="shared" si="50"/>
        <v>0</v>
      </c>
      <c r="AC169" s="106">
        <f t="shared" si="50"/>
        <v>0</v>
      </c>
      <c r="AD169" s="106">
        <f t="shared" si="50"/>
        <v>0</v>
      </c>
    </row>
    <row r="170" spans="1:30" ht="12.75" customHeight="1">
      <c r="A170" s="4">
        <v>169</v>
      </c>
      <c r="B170" s="114">
        <v>4</v>
      </c>
      <c r="C170" s="114" t="s">
        <v>126</v>
      </c>
      <c r="D170" s="115">
        <v>14</v>
      </c>
      <c r="E170" s="157" t="s">
        <v>448</v>
      </c>
      <c r="F170" s="145"/>
      <c r="G170" s="106" t="str">
        <f t="shared" si="55"/>
        <v>MT</v>
      </c>
      <c r="H170" s="158" t="str">
        <f t="shared" si="56"/>
        <v>HYSOL FP4451, DIE ENCAPSULANT DAM</v>
      </c>
      <c r="I170" s="106">
        <f t="shared" si="56"/>
        <v>0</v>
      </c>
      <c r="J170" s="106">
        <f t="shared" si="56"/>
        <v>0</v>
      </c>
      <c r="K170" s="230">
        <f t="shared" si="56"/>
        <v>0</v>
      </c>
      <c r="L170" s="160">
        <f t="shared" si="56"/>
        <v>0</v>
      </c>
      <c r="M170" s="160">
        <f t="shared" si="56"/>
        <v>0</v>
      </c>
      <c r="N170" s="107">
        <f t="shared" si="56"/>
        <v>0</v>
      </c>
      <c r="O170" s="106">
        <f t="shared" si="56"/>
        <v>0</v>
      </c>
      <c r="P170" s="106">
        <f t="shared" si="56"/>
        <v>0</v>
      </c>
      <c r="Q170" s="106">
        <f t="shared" si="56"/>
        <v>0</v>
      </c>
      <c r="R170" s="106">
        <f t="shared" si="56"/>
        <v>0</v>
      </c>
      <c r="S170" s="106" t="str">
        <f t="shared" si="56"/>
        <v>Teledyne</v>
      </c>
      <c r="T170" s="106">
        <f t="shared" si="57"/>
        <v>0</v>
      </c>
      <c r="U170" s="106">
        <f t="shared" si="57"/>
        <v>0</v>
      </c>
      <c r="V170" s="106">
        <f t="shared" si="57"/>
        <v>0</v>
      </c>
      <c r="W170" s="106">
        <f t="shared" si="57"/>
        <v>0</v>
      </c>
      <c r="X170" s="106">
        <f t="shared" si="57"/>
        <v>0</v>
      </c>
      <c r="Y170" s="106">
        <f t="shared" si="57"/>
        <v>0</v>
      </c>
      <c r="Z170" s="106">
        <f t="shared" si="57"/>
        <v>0</v>
      </c>
      <c r="AA170" s="106">
        <f t="shared" si="57"/>
        <v>0</v>
      </c>
      <c r="AB170" s="106">
        <f t="shared" si="50"/>
        <v>0</v>
      </c>
      <c r="AC170" s="106">
        <f t="shared" si="50"/>
        <v>0</v>
      </c>
      <c r="AD170" s="106">
        <f t="shared" si="50"/>
        <v>0</v>
      </c>
    </row>
    <row r="171" spans="1:30" ht="12.75" customHeight="1">
      <c r="A171" s="4">
        <v>170</v>
      </c>
      <c r="B171" s="114">
        <v>4</v>
      </c>
      <c r="C171" s="114" t="s">
        <v>126</v>
      </c>
      <c r="D171" s="115">
        <v>15</v>
      </c>
      <c r="E171" s="157" t="s">
        <v>16</v>
      </c>
      <c r="F171" s="145"/>
      <c r="G171" s="106" t="str">
        <f t="shared" si="55"/>
        <v>EE</v>
      </c>
      <c r="H171" s="158" t="str">
        <f aca="true" t="shared" si="58" ref="H171:S180">VLOOKUP($E171,PartsList,H$4,FALSE)</f>
        <v>RES, 270K 5%, SOTA</v>
      </c>
      <c r="I171" s="106">
        <f t="shared" si="58"/>
        <v>0</v>
      </c>
      <c r="J171" s="106">
        <f t="shared" si="58"/>
        <v>0</v>
      </c>
      <c r="K171" s="230">
        <f t="shared" si="58"/>
        <v>0</v>
      </c>
      <c r="L171" s="160">
        <f t="shared" si="58"/>
        <v>0</v>
      </c>
      <c r="M171" s="160">
        <f t="shared" si="58"/>
        <v>0</v>
      </c>
      <c r="N171" s="107">
        <f t="shared" si="58"/>
        <v>0</v>
      </c>
      <c r="O171" s="106">
        <f t="shared" si="58"/>
        <v>0</v>
      </c>
      <c r="P171" s="106">
        <f t="shared" si="58"/>
        <v>0</v>
      </c>
      <c r="Q171" s="106">
        <f t="shared" si="58"/>
        <v>0</v>
      </c>
      <c r="R171" s="106">
        <f t="shared" si="58"/>
        <v>0</v>
      </c>
      <c r="S171" s="106" t="str">
        <f t="shared" si="58"/>
        <v>SLAC</v>
      </c>
      <c r="T171" s="106">
        <f t="shared" si="57"/>
        <v>0</v>
      </c>
      <c r="U171" s="106">
        <f t="shared" si="57"/>
        <v>41333</v>
      </c>
      <c r="V171" s="106">
        <f t="shared" si="57"/>
        <v>3600</v>
      </c>
      <c r="W171" s="106">
        <f t="shared" si="57"/>
        <v>0</v>
      </c>
      <c r="X171" s="106">
        <f t="shared" si="57"/>
        <v>0</v>
      </c>
      <c r="Y171" s="106">
        <f t="shared" si="57"/>
        <v>0</v>
      </c>
      <c r="Z171" s="106">
        <f t="shared" si="57"/>
        <v>0</v>
      </c>
      <c r="AA171" s="106">
        <f t="shared" si="57"/>
        <v>0</v>
      </c>
      <c r="AB171" s="106">
        <f aca="true" t="shared" si="59" ref="AB171:AD185">VLOOKUP($E171,PartsList,AB$4,FALSE)</f>
        <v>0</v>
      </c>
      <c r="AC171" s="106">
        <f t="shared" si="59"/>
        <v>0</v>
      </c>
      <c r="AD171" s="106">
        <f t="shared" si="59"/>
        <v>0</v>
      </c>
    </row>
    <row r="172" spans="1:30" ht="12.75" customHeight="1">
      <c r="A172" s="4">
        <v>171</v>
      </c>
      <c r="B172" s="114">
        <v>4</v>
      </c>
      <c r="C172" s="114" t="s">
        <v>126</v>
      </c>
      <c r="D172" s="115">
        <v>16</v>
      </c>
      <c r="E172" s="157" t="s">
        <v>17</v>
      </c>
      <c r="F172" s="145"/>
      <c r="G172" s="106" t="str">
        <f t="shared" si="55"/>
        <v>EE</v>
      </c>
      <c r="H172" s="158" t="str">
        <f t="shared" si="58"/>
        <v>RES, 680K 5%, SOTA</v>
      </c>
      <c r="I172" s="106">
        <f t="shared" si="58"/>
        <v>0</v>
      </c>
      <c r="J172" s="106">
        <f t="shared" si="58"/>
        <v>0</v>
      </c>
      <c r="K172" s="230">
        <f t="shared" si="58"/>
        <v>0</v>
      </c>
      <c r="L172" s="160">
        <f t="shared" si="58"/>
        <v>0</v>
      </c>
      <c r="M172" s="160">
        <f t="shared" si="58"/>
        <v>0</v>
      </c>
      <c r="N172" s="107">
        <f t="shared" si="58"/>
        <v>0</v>
      </c>
      <c r="O172" s="106">
        <f t="shared" si="58"/>
        <v>0</v>
      </c>
      <c r="P172" s="106">
        <f t="shared" si="58"/>
        <v>0</v>
      </c>
      <c r="Q172" s="106">
        <f t="shared" si="58"/>
        <v>0</v>
      </c>
      <c r="R172" s="106">
        <f t="shared" si="58"/>
        <v>0</v>
      </c>
      <c r="S172" s="106" t="str">
        <f t="shared" si="58"/>
        <v>SLAC</v>
      </c>
      <c r="T172" s="106">
        <f aca="true" t="shared" si="60" ref="T172:AA185">VLOOKUP($E172,PartsList,T$4,FALSE)</f>
        <v>0</v>
      </c>
      <c r="U172" s="106">
        <f t="shared" si="60"/>
        <v>41333</v>
      </c>
      <c r="V172" s="106">
        <f t="shared" si="60"/>
        <v>32600</v>
      </c>
      <c r="W172" s="106">
        <f t="shared" si="60"/>
        <v>0</v>
      </c>
      <c r="X172" s="106">
        <f t="shared" si="60"/>
        <v>0</v>
      </c>
      <c r="Y172" s="106">
        <f t="shared" si="60"/>
        <v>0</v>
      </c>
      <c r="Z172" s="106">
        <f t="shared" si="60"/>
        <v>0</v>
      </c>
      <c r="AA172" s="106">
        <f t="shared" si="60"/>
        <v>0</v>
      </c>
      <c r="AB172" s="106">
        <f t="shared" si="59"/>
        <v>0</v>
      </c>
      <c r="AC172" s="106">
        <f t="shared" si="59"/>
        <v>0</v>
      </c>
      <c r="AD172" s="106">
        <f t="shared" si="59"/>
        <v>0</v>
      </c>
    </row>
    <row r="173" spans="1:30" ht="12.75" customHeight="1">
      <c r="A173" s="4">
        <v>172</v>
      </c>
      <c r="B173" s="114">
        <v>4</v>
      </c>
      <c r="C173" s="114" t="s">
        <v>126</v>
      </c>
      <c r="D173" s="115">
        <v>17</v>
      </c>
      <c r="E173" s="157" t="s">
        <v>452</v>
      </c>
      <c r="F173" s="145"/>
      <c r="G173" s="106" t="str">
        <f t="shared" si="55"/>
        <v>EE</v>
      </c>
      <c r="H173" s="158" t="str">
        <f t="shared" si="58"/>
        <v>CAP, 6.8UF, 4V, VISHAY SPRAGUE</v>
      </c>
      <c r="I173" s="106">
        <f t="shared" si="58"/>
        <v>0</v>
      </c>
      <c r="J173" s="106">
        <f t="shared" si="58"/>
        <v>0</v>
      </c>
      <c r="K173" s="230">
        <f t="shared" si="58"/>
        <v>0</v>
      </c>
      <c r="L173" s="160">
        <f t="shared" si="58"/>
        <v>0</v>
      </c>
      <c r="M173" s="160">
        <f t="shared" si="58"/>
        <v>0</v>
      </c>
      <c r="N173" s="107">
        <f t="shared" si="58"/>
        <v>0</v>
      </c>
      <c r="O173" s="106">
        <f t="shared" si="58"/>
        <v>0</v>
      </c>
      <c r="P173" s="106">
        <f t="shared" si="58"/>
        <v>0</v>
      </c>
      <c r="Q173" s="106">
        <f t="shared" si="58"/>
        <v>0</v>
      </c>
      <c r="R173" s="106">
        <f t="shared" si="58"/>
        <v>0</v>
      </c>
      <c r="S173" s="106" t="str">
        <f t="shared" si="58"/>
        <v>SLAC</v>
      </c>
      <c r="T173" s="106">
        <f t="shared" si="60"/>
        <v>0</v>
      </c>
      <c r="U173" s="106">
        <f t="shared" si="60"/>
        <v>42197</v>
      </c>
      <c r="V173" s="106">
        <f t="shared" si="60"/>
        <v>1800</v>
      </c>
      <c r="W173" s="106">
        <f t="shared" si="60"/>
        <v>0</v>
      </c>
      <c r="X173" s="106">
        <f t="shared" si="60"/>
        <v>0</v>
      </c>
      <c r="Y173" s="106">
        <f t="shared" si="60"/>
        <v>0</v>
      </c>
      <c r="Z173" s="106">
        <f t="shared" si="60"/>
        <v>0</v>
      </c>
      <c r="AA173" s="106">
        <f t="shared" si="60"/>
        <v>0</v>
      </c>
      <c r="AB173" s="106">
        <f t="shared" si="59"/>
        <v>0</v>
      </c>
      <c r="AC173" s="106">
        <f t="shared" si="59"/>
        <v>0</v>
      </c>
      <c r="AD173" s="106">
        <f t="shared" si="59"/>
        <v>0</v>
      </c>
    </row>
    <row r="174" spans="1:30" ht="12.75" customHeight="1">
      <c r="A174" s="4">
        <v>173</v>
      </c>
      <c r="B174" s="114">
        <v>4</v>
      </c>
      <c r="C174" s="114" t="s">
        <v>126</v>
      </c>
      <c r="D174" s="115">
        <v>18</v>
      </c>
      <c r="E174" s="157" t="s">
        <v>21</v>
      </c>
      <c r="F174" s="145"/>
      <c r="G174" s="106" t="str">
        <f t="shared" si="55"/>
        <v>PP</v>
      </c>
      <c r="H174" s="158" t="str">
        <f t="shared" si="58"/>
        <v>M1X0.25 X 0.120" LG FLAT HD CS, SST</v>
      </c>
      <c r="I174" s="106">
        <f t="shared" si="58"/>
        <v>0</v>
      </c>
      <c r="J174" s="106">
        <f t="shared" si="58"/>
        <v>0</v>
      </c>
      <c r="K174" s="230">
        <f t="shared" si="58"/>
        <v>0</v>
      </c>
      <c r="L174" s="160">
        <f t="shared" si="58"/>
        <v>0</v>
      </c>
      <c r="M174" s="160">
        <f t="shared" si="58"/>
        <v>0</v>
      </c>
      <c r="N174" s="107">
        <f t="shared" si="58"/>
        <v>0</v>
      </c>
      <c r="O174" s="106">
        <f t="shared" si="58"/>
        <v>0</v>
      </c>
      <c r="P174" s="106">
        <f t="shared" si="58"/>
        <v>0</v>
      </c>
      <c r="Q174" s="106">
        <f t="shared" si="58"/>
        <v>0</v>
      </c>
      <c r="R174" s="106">
        <f t="shared" si="58"/>
        <v>0</v>
      </c>
      <c r="S174" s="106" t="str">
        <f t="shared" si="58"/>
        <v>SLAC</v>
      </c>
      <c r="T174" s="106">
        <f t="shared" si="60"/>
        <v>0</v>
      </c>
      <c r="U174" s="106">
        <f t="shared" si="60"/>
        <v>0</v>
      </c>
      <c r="V174" s="106">
        <f t="shared" si="60"/>
        <v>0</v>
      </c>
      <c r="W174" s="106">
        <f t="shared" si="60"/>
        <v>0</v>
      </c>
      <c r="X174" s="106">
        <f t="shared" si="60"/>
        <v>0</v>
      </c>
      <c r="Y174" s="106">
        <f t="shared" si="60"/>
        <v>0</v>
      </c>
      <c r="Z174" s="106">
        <f t="shared" si="60"/>
        <v>0</v>
      </c>
      <c r="AA174" s="106">
        <f t="shared" si="60"/>
        <v>0</v>
      </c>
      <c r="AB174" s="106">
        <f t="shared" si="59"/>
        <v>0</v>
      </c>
      <c r="AC174" s="106">
        <f t="shared" si="59"/>
        <v>0</v>
      </c>
      <c r="AD174" s="106">
        <f t="shared" si="59"/>
        <v>0</v>
      </c>
    </row>
    <row r="175" spans="1:30" ht="12.75">
      <c r="A175" s="4">
        <v>174</v>
      </c>
      <c r="B175" s="114">
        <v>4</v>
      </c>
      <c r="C175" s="114" t="s">
        <v>126</v>
      </c>
      <c r="D175" s="115">
        <v>19</v>
      </c>
      <c r="E175" s="187" t="s">
        <v>257</v>
      </c>
      <c r="F175" s="142"/>
      <c r="G175" s="106" t="str">
        <f t="shared" si="55"/>
        <v>MT</v>
      </c>
      <c r="H175" s="158" t="str">
        <f t="shared" si="58"/>
        <v>Bond Wire 25 micron diam</v>
      </c>
      <c r="I175" s="106">
        <f t="shared" si="58"/>
        <v>0</v>
      </c>
      <c r="J175" s="106" t="str">
        <f t="shared" si="58"/>
        <v>GSFC Approved</v>
      </c>
      <c r="K175" s="230">
        <f t="shared" si="58"/>
        <v>0</v>
      </c>
      <c r="L175" s="160" t="str">
        <f t="shared" si="58"/>
        <v>OK to Procure Mat'l</v>
      </c>
      <c r="M175" s="160">
        <f t="shared" si="58"/>
        <v>0</v>
      </c>
      <c r="N175" s="107">
        <f t="shared" si="58"/>
        <v>0</v>
      </c>
      <c r="O175" s="106">
        <f t="shared" si="58"/>
        <v>0</v>
      </c>
      <c r="P175" s="106">
        <f t="shared" si="58"/>
        <v>0</v>
      </c>
      <c r="Q175" s="106">
        <f t="shared" si="58"/>
        <v>0</v>
      </c>
      <c r="R175" s="106">
        <f t="shared" si="58"/>
        <v>0</v>
      </c>
      <c r="S175" s="106">
        <f t="shared" si="58"/>
        <v>0</v>
      </c>
      <c r="T175" s="106">
        <f t="shared" si="60"/>
        <v>0</v>
      </c>
      <c r="U175" s="106">
        <f t="shared" si="60"/>
        <v>0</v>
      </c>
      <c r="V175" s="106">
        <f t="shared" si="60"/>
        <v>0</v>
      </c>
      <c r="W175" s="106">
        <f t="shared" si="60"/>
        <v>0</v>
      </c>
      <c r="X175" s="106">
        <f t="shared" si="60"/>
        <v>0</v>
      </c>
      <c r="Y175" s="106">
        <f t="shared" si="60"/>
        <v>0</v>
      </c>
      <c r="Z175" s="106">
        <f t="shared" si="60"/>
        <v>0</v>
      </c>
      <c r="AA175" s="106">
        <f t="shared" si="60"/>
        <v>0</v>
      </c>
      <c r="AB175" s="106">
        <f t="shared" si="59"/>
        <v>0</v>
      </c>
      <c r="AC175" s="106">
        <f t="shared" si="59"/>
        <v>0</v>
      </c>
      <c r="AD175" s="106">
        <f t="shared" si="59"/>
        <v>0</v>
      </c>
    </row>
    <row r="176" spans="1:30" ht="12.75" customHeight="1">
      <c r="A176" s="4">
        <v>175</v>
      </c>
      <c r="B176" s="114">
        <v>4</v>
      </c>
      <c r="C176" s="114" t="s">
        <v>126</v>
      </c>
      <c r="D176" s="115">
        <v>20</v>
      </c>
      <c r="E176" s="157" t="s">
        <v>455</v>
      </c>
      <c r="F176" s="145"/>
      <c r="G176" s="106" t="str">
        <f t="shared" si="55"/>
        <v>MT</v>
      </c>
      <c r="H176" s="158" t="str">
        <f t="shared" si="58"/>
        <v>SCOTCHWELD 1838 B/A, EPOXY, GREEN</v>
      </c>
      <c r="I176" s="106">
        <f t="shared" si="58"/>
        <v>0</v>
      </c>
      <c r="J176" s="106">
        <f t="shared" si="58"/>
        <v>0</v>
      </c>
      <c r="K176" s="230">
        <f t="shared" si="58"/>
        <v>0</v>
      </c>
      <c r="L176" s="160">
        <f t="shared" si="58"/>
        <v>0</v>
      </c>
      <c r="M176" s="160">
        <f t="shared" si="58"/>
        <v>0</v>
      </c>
      <c r="N176" s="107">
        <f t="shared" si="58"/>
        <v>0</v>
      </c>
      <c r="O176" s="106">
        <f t="shared" si="58"/>
        <v>0</v>
      </c>
      <c r="P176" s="106">
        <f t="shared" si="58"/>
        <v>0</v>
      </c>
      <c r="Q176" s="106">
        <f t="shared" si="58"/>
        <v>0</v>
      </c>
      <c r="R176" s="106">
        <f t="shared" si="58"/>
        <v>0</v>
      </c>
      <c r="S176" s="106" t="str">
        <f t="shared" si="58"/>
        <v>Teledyne</v>
      </c>
      <c r="T176" s="106">
        <f t="shared" si="60"/>
        <v>0</v>
      </c>
      <c r="U176" s="106">
        <f t="shared" si="60"/>
        <v>0</v>
      </c>
      <c r="V176" s="106">
        <f t="shared" si="60"/>
        <v>0</v>
      </c>
      <c r="W176" s="106">
        <f t="shared" si="60"/>
        <v>0</v>
      </c>
      <c r="X176" s="106">
        <f t="shared" si="60"/>
        <v>0</v>
      </c>
      <c r="Y176" s="106">
        <f t="shared" si="60"/>
        <v>0</v>
      </c>
      <c r="Z176" s="106">
        <f t="shared" si="60"/>
        <v>0</v>
      </c>
      <c r="AA176" s="106">
        <f t="shared" si="60"/>
        <v>0</v>
      </c>
      <c r="AB176" s="106">
        <f t="shared" si="59"/>
        <v>0</v>
      </c>
      <c r="AC176" s="106">
        <f t="shared" si="59"/>
        <v>0</v>
      </c>
      <c r="AD176" s="106">
        <f t="shared" si="59"/>
        <v>0</v>
      </c>
    </row>
    <row r="177" spans="1:30" ht="12.75" customHeight="1">
      <c r="A177" s="4">
        <v>176</v>
      </c>
      <c r="B177" s="114">
        <v>4</v>
      </c>
      <c r="C177" s="114" t="s">
        <v>126</v>
      </c>
      <c r="D177" s="115">
        <v>21</v>
      </c>
      <c r="E177" s="157" t="s">
        <v>457</v>
      </c>
      <c r="F177" s="145"/>
      <c r="G177" s="106" t="str">
        <f t="shared" si="55"/>
        <v>MT</v>
      </c>
      <c r="H177" s="158" t="str">
        <f t="shared" si="58"/>
        <v>HYSOL FP4450, DIE ENCAPSULANT</v>
      </c>
      <c r="I177" s="106">
        <f t="shared" si="58"/>
        <v>0</v>
      </c>
      <c r="J177" s="106">
        <f t="shared" si="58"/>
        <v>0</v>
      </c>
      <c r="K177" s="230">
        <f t="shared" si="58"/>
        <v>0</v>
      </c>
      <c r="L177" s="160">
        <f t="shared" si="58"/>
        <v>0</v>
      </c>
      <c r="M177" s="160">
        <f t="shared" si="58"/>
        <v>0</v>
      </c>
      <c r="N177" s="107">
        <f t="shared" si="58"/>
        <v>0</v>
      </c>
      <c r="O177" s="106">
        <f t="shared" si="58"/>
        <v>0</v>
      </c>
      <c r="P177" s="106">
        <f t="shared" si="58"/>
        <v>0</v>
      </c>
      <c r="Q177" s="106">
        <f t="shared" si="58"/>
        <v>0</v>
      </c>
      <c r="R177" s="106">
        <f t="shared" si="58"/>
        <v>0</v>
      </c>
      <c r="S177" s="106" t="str">
        <f t="shared" si="58"/>
        <v>Teledyne</v>
      </c>
      <c r="T177" s="106">
        <f t="shared" si="60"/>
        <v>0</v>
      </c>
      <c r="U177" s="106">
        <f t="shared" si="60"/>
        <v>0</v>
      </c>
      <c r="V177" s="106">
        <f t="shared" si="60"/>
        <v>0</v>
      </c>
      <c r="W177" s="106">
        <f t="shared" si="60"/>
        <v>0</v>
      </c>
      <c r="X177" s="106">
        <f t="shared" si="60"/>
        <v>0</v>
      </c>
      <c r="Y177" s="106">
        <f t="shared" si="60"/>
        <v>0</v>
      </c>
      <c r="Z177" s="106">
        <f t="shared" si="60"/>
        <v>0</v>
      </c>
      <c r="AA177" s="106">
        <f t="shared" si="60"/>
        <v>0</v>
      </c>
      <c r="AB177" s="106">
        <f t="shared" si="59"/>
        <v>0</v>
      </c>
      <c r="AC177" s="106">
        <f t="shared" si="59"/>
        <v>0</v>
      </c>
      <c r="AD177" s="106">
        <f t="shared" si="59"/>
        <v>0</v>
      </c>
    </row>
    <row r="178" spans="1:30" ht="12.75" customHeight="1">
      <c r="A178" s="4">
        <v>177</v>
      </c>
      <c r="B178" s="114">
        <v>4</v>
      </c>
      <c r="C178" s="114" t="s">
        <v>126</v>
      </c>
      <c r="D178" s="115">
        <v>22</v>
      </c>
      <c r="E178" s="157" t="s">
        <v>459</v>
      </c>
      <c r="F178" s="145"/>
      <c r="G178" s="106" t="str">
        <f t="shared" si="55"/>
        <v>MT</v>
      </c>
      <c r="H178" s="158" t="str">
        <f t="shared" si="58"/>
        <v>EPO-TEK H20E, DIE ATTACH, EPOXY</v>
      </c>
      <c r="I178" s="106">
        <f t="shared" si="58"/>
        <v>0</v>
      </c>
      <c r="J178" s="106">
        <f t="shared" si="58"/>
        <v>0</v>
      </c>
      <c r="K178" s="230">
        <f t="shared" si="58"/>
        <v>0</v>
      </c>
      <c r="L178" s="160">
        <f t="shared" si="58"/>
        <v>0</v>
      </c>
      <c r="M178" s="160">
        <f t="shared" si="58"/>
        <v>0</v>
      </c>
      <c r="N178" s="107">
        <f t="shared" si="58"/>
        <v>0</v>
      </c>
      <c r="O178" s="106">
        <f t="shared" si="58"/>
        <v>0</v>
      </c>
      <c r="P178" s="106">
        <f t="shared" si="58"/>
        <v>0</v>
      </c>
      <c r="Q178" s="106">
        <f t="shared" si="58"/>
        <v>0</v>
      </c>
      <c r="R178" s="106">
        <f t="shared" si="58"/>
        <v>0</v>
      </c>
      <c r="S178" s="106" t="str">
        <f t="shared" si="58"/>
        <v>Teledyne</v>
      </c>
      <c r="T178" s="106">
        <f t="shared" si="60"/>
        <v>0</v>
      </c>
      <c r="U178" s="106">
        <f t="shared" si="60"/>
        <v>0</v>
      </c>
      <c r="V178" s="106">
        <f t="shared" si="60"/>
        <v>0</v>
      </c>
      <c r="W178" s="106">
        <f t="shared" si="60"/>
        <v>0</v>
      </c>
      <c r="X178" s="106">
        <f t="shared" si="60"/>
        <v>0</v>
      </c>
      <c r="Y178" s="106">
        <f t="shared" si="60"/>
        <v>0</v>
      </c>
      <c r="Z178" s="106">
        <f t="shared" si="60"/>
        <v>0</v>
      </c>
      <c r="AA178" s="106">
        <f t="shared" si="60"/>
        <v>0</v>
      </c>
      <c r="AB178" s="106">
        <f t="shared" si="59"/>
        <v>0</v>
      </c>
      <c r="AC178" s="106">
        <f t="shared" si="59"/>
        <v>0</v>
      </c>
      <c r="AD178" s="106">
        <f t="shared" si="59"/>
        <v>0</v>
      </c>
    </row>
    <row r="179" spans="1:30" ht="12.75" customHeight="1">
      <c r="A179" s="4">
        <v>178</v>
      </c>
      <c r="B179" s="114">
        <v>4</v>
      </c>
      <c r="C179" s="114" t="s">
        <v>126</v>
      </c>
      <c r="D179" s="115">
        <v>23</v>
      </c>
      <c r="E179" s="157" t="s">
        <v>461</v>
      </c>
      <c r="F179" s="145"/>
      <c r="G179" s="106" t="str">
        <f t="shared" si="55"/>
        <v>MT</v>
      </c>
      <c r="H179" s="158" t="str">
        <f t="shared" si="58"/>
        <v>SOLDER WIRE</v>
      </c>
      <c r="I179" s="106">
        <f t="shared" si="58"/>
        <v>0</v>
      </c>
      <c r="J179" s="106">
        <f t="shared" si="58"/>
        <v>0</v>
      </c>
      <c r="K179" s="230">
        <f t="shared" si="58"/>
        <v>0</v>
      </c>
      <c r="L179" s="160">
        <f t="shared" si="58"/>
        <v>0</v>
      </c>
      <c r="M179" s="160">
        <f t="shared" si="58"/>
        <v>0</v>
      </c>
      <c r="N179" s="107">
        <f t="shared" si="58"/>
        <v>0</v>
      </c>
      <c r="O179" s="106">
        <f t="shared" si="58"/>
        <v>0</v>
      </c>
      <c r="P179" s="106">
        <f t="shared" si="58"/>
        <v>0</v>
      </c>
      <c r="Q179" s="106">
        <f t="shared" si="58"/>
        <v>0</v>
      </c>
      <c r="R179" s="106">
        <f t="shared" si="58"/>
        <v>0</v>
      </c>
      <c r="S179" s="106" t="str">
        <f t="shared" si="58"/>
        <v>Teledyne</v>
      </c>
      <c r="T179" s="106">
        <f t="shared" si="60"/>
        <v>0</v>
      </c>
      <c r="U179" s="106">
        <f t="shared" si="60"/>
        <v>0</v>
      </c>
      <c r="V179" s="106">
        <f t="shared" si="60"/>
        <v>0</v>
      </c>
      <c r="W179" s="106">
        <f t="shared" si="60"/>
        <v>0</v>
      </c>
      <c r="X179" s="106">
        <f t="shared" si="60"/>
        <v>0</v>
      </c>
      <c r="Y179" s="106">
        <f t="shared" si="60"/>
        <v>0</v>
      </c>
      <c r="Z179" s="106">
        <f t="shared" si="60"/>
        <v>0</v>
      </c>
      <c r="AA179" s="106">
        <f t="shared" si="60"/>
        <v>0</v>
      </c>
      <c r="AB179" s="106">
        <f t="shared" si="59"/>
        <v>0</v>
      </c>
      <c r="AC179" s="106">
        <f t="shared" si="59"/>
        <v>0</v>
      </c>
      <c r="AD179" s="106">
        <f t="shared" si="59"/>
        <v>0</v>
      </c>
    </row>
    <row r="180" spans="1:30" ht="12.75" customHeight="1">
      <c r="A180" s="4">
        <v>179</v>
      </c>
      <c r="B180" s="114">
        <v>4</v>
      </c>
      <c r="C180" s="114" t="s">
        <v>126</v>
      </c>
      <c r="D180" s="115">
        <v>25</v>
      </c>
      <c r="E180" s="157" t="s">
        <v>463</v>
      </c>
      <c r="F180" s="145"/>
      <c r="G180" s="106" t="str">
        <f t="shared" si="55"/>
        <v>MT</v>
      </c>
      <c r="H180" s="158" t="str">
        <f t="shared" si="58"/>
        <v>SN62, SOLDER PASTE</v>
      </c>
      <c r="I180" s="106">
        <f t="shared" si="58"/>
        <v>0</v>
      </c>
      <c r="J180" s="106">
        <f t="shared" si="58"/>
        <v>0</v>
      </c>
      <c r="K180" s="230">
        <f t="shared" si="58"/>
        <v>0</v>
      </c>
      <c r="L180" s="160">
        <f t="shared" si="58"/>
        <v>0</v>
      </c>
      <c r="M180" s="160">
        <f t="shared" si="58"/>
        <v>0</v>
      </c>
      <c r="N180" s="107">
        <f t="shared" si="58"/>
        <v>0</v>
      </c>
      <c r="O180" s="106">
        <f t="shared" si="58"/>
        <v>0</v>
      </c>
      <c r="P180" s="106">
        <f t="shared" si="58"/>
        <v>0</v>
      </c>
      <c r="Q180" s="106">
        <f t="shared" si="58"/>
        <v>0</v>
      </c>
      <c r="R180" s="106">
        <f t="shared" si="58"/>
        <v>0</v>
      </c>
      <c r="S180" s="106" t="str">
        <f t="shared" si="58"/>
        <v>Teledyne</v>
      </c>
      <c r="T180" s="106">
        <f t="shared" si="60"/>
        <v>0</v>
      </c>
      <c r="U180" s="106">
        <f t="shared" si="60"/>
        <v>0</v>
      </c>
      <c r="V180" s="106">
        <f t="shared" si="60"/>
        <v>0</v>
      </c>
      <c r="W180" s="106">
        <f t="shared" si="60"/>
        <v>0</v>
      </c>
      <c r="X180" s="106">
        <f t="shared" si="60"/>
        <v>0</v>
      </c>
      <c r="Y180" s="106">
        <f t="shared" si="60"/>
        <v>0</v>
      </c>
      <c r="Z180" s="106">
        <f t="shared" si="60"/>
        <v>0</v>
      </c>
      <c r="AA180" s="106">
        <f t="shared" si="60"/>
        <v>0</v>
      </c>
      <c r="AB180" s="106">
        <f t="shared" si="59"/>
        <v>0</v>
      </c>
      <c r="AC180" s="106">
        <f t="shared" si="59"/>
        <v>0</v>
      </c>
      <c r="AD180" s="106">
        <f t="shared" si="59"/>
        <v>0</v>
      </c>
    </row>
    <row r="181" spans="1:30" ht="12.75" customHeight="1">
      <c r="A181" s="4">
        <v>180</v>
      </c>
      <c r="B181" s="114">
        <v>4</v>
      </c>
      <c r="C181" s="114" t="s">
        <v>126</v>
      </c>
      <c r="D181" s="115">
        <v>26</v>
      </c>
      <c r="E181" s="157" t="s">
        <v>465</v>
      </c>
      <c r="F181" s="145"/>
      <c r="G181" s="106" t="str">
        <f t="shared" si="55"/>
        <v>EE</v>
      </c>
      <c r="H181" s="158" t="str">
        <f aca="true" t="shared" si="61" ref="H181:S185">VLOOKUP($E181,PartsList,H$4,FALSE)</f>
        <v>CONNECTOR SAVER, 37 PIN</v>
      </c>
      <c r="I181" s="106">
        <f t="shared" si="61"/>
        <v>0</v>
      </c>
      <c r="J181" s="106">
        <f t="shared" si="61"/>
        <v>0</v>
      </c>
      <c r="K181" s="230">
        <f t="shared" si="61"/>
        <v>0</v>
      </c>
      <c r="L181" s="160">
        <f t="shared" si="61"/>
        <v>0</v>
      </c>
      <c r="M181" s="160">
        <f t="shared" si="61"/>
        <v>0</v>
      </c>
      <c r="N181" s="107" t="str">
        <f t="shared" si="61"/>
        <v>EGSE, not flight</v>
      </c>
      <c r="O181" s="106">
        <f t="shared" si="61"/>
        <v>0</v>
      </c>
      <c r="P181" s="106">
        <f t="shared" si="61"/>
        <v>0</v>
      </c>
      <c r="Q181" s="106">
        <f t="shared" si="61"/>
        <v>0</v>
      </c>
      <c r="R181" s="106">
        <f t="shared" si="61"/>
        <v>0</v>
      </c>
      <c r="S181" s="106" t="str">
        <f t="shared" si="61"/>
        <v>SLAC</v>
      </c>
      <c r="T181" s="106">
        <f t="shared" si="60"/>
        <v>0</v>
      </c>
      <c r="U181" s="106">
        <f t="shared" si="60"/>
        <v>40836</v>
      </c>
      <c r="V181" s="106">
        <f t="shared" si="60"/>
        <v>1600</v>
      </c>
      <c r="W181" s="106">
        <f t="shared" si="60"/>
        <v>0</v>
      </c>
      <c r="X181" s="106">
        <f t="shared" si="60"/>
        <v>0</v>
      </c>
      <c r="Y181" s="106">
        <f t="shared" si="60"/>
        <v>0</v>
      </c>
      <c r="Z181" s="106">
        <f t="shared" si="60"/>
        <v>0</v>
      </c>
      <c r="AA181" s="106">
        <f t="shared" si="60"/>
        <v>0</v>
      </c>
      <c r="AB181" s="106">
        <f t="shared" si="59"/>
        <v>0</v>
      </c>
      <c r="AC181" s="106">
        <f t="shared" si="59"/>
        <v>0</v>
      </c>
      <c r="AD181" s="106">
        <f t="shared" si="59"/>
        <v>0</v>
      </c>
    </row>
    <row r="182" spans="1:30" ht="12.75" customHeight="1">
      <c r="A182" s="4">
        <v>181</v>
      </c>
      <c r="B182" s="114">
        <v>4</v>
      </c>
      <c r="C182" s="114" t="s">
        <v>126</v>
      </c>
      <c r="D182" s="115">
        <v>27</v>
      </c>
      <c r="E182" s="157" t="s">
        <v>467</v>
      </c>
      <c r="F182" s="145"/>
      <c r="G182" s="106" t="str">
        <f t="shared" si="55"/>
        <v>MT</v>
      </c>
      <c r="H182" s="158" t="str">
        <f t="shared" si="61"/>
        <v>HUMISEAL 1A2O, CONFORMAL COATING</v>
      </c>
      <c r="I182" s="106">
        <f t="shared" si="61"/>
        <v>0</v>
      </c>
      <c r="J182" s="106">
        <f t="shared" si="61"/>
        <v>0</v>
      </c>
      <c r="K182" s="230">
        <f t="shared" si="61"/>
        <v>0</v>
      </c>
      <c r="L182" s="160">
        <f t="shared" si="61"/>
        <v>0</v>
      </c>
      <c r="M182" s="160">
        <f t="shared" si="61"/>
        <v>0</v>
      </c>
      <c r="N182" s="107">
        <f t="shared" si="61"/>
        <v>0</v>
      </c>
      <c r="O182" s="106">
        <f t="shared" si="61"/>
        <v>0</v>
      </c>
      <c r="P182" s="106">
        <f t="shared" si="61"/>
        <v>0</v>
      </c>
      <c r="Q182" s="106">
        <f t="shared" si="61"/>
        <v>0</v>
      </c>
      <c r="R182" s="106">
        <f t="shared" si="61"/>
        <v>0</v>
      </c>
      <c r="S182" s="106" t="str">
        <f t="shared" si="61"/>
        <v>Teledyne</v>
      </c>
      <c r="T182" s="106">
        <f t="shared" si="60"/>
        <v>0</v>
      </c>
      <c r="U182" s="106">
        <f t="shared" si="60"/>
        <v>0</v>
      </c>
      <c r="V182" s="106">
        <f t="shared" si="60"/>
        <v>0</v>
      </c>
      <c r="W182" s="106">
        <f t="shared" si="60"/>
        <v>0</v>
      </c>
      <c r="X182" s="106">
        <f t="shared" si="60"/>
        <v>0</v>
      </c>
      <c r="Y182" s="106">
        <f t="shared" si="60"/>
        <v>0</v>
      </c>
      <c r="Z182" s="106">
        <f t="shared" si="60"/>
        <v>0</v>
      </c>
      <c r="AA182" s="106">
        <f t="shared" si="60"/>
        <v>0</v>
      </c>
      <c r="AB182" s="106">
        <f t="shared" si="59"/>
        <v>0</v>
      </c>
      <c r="AC182" s="106">
        <f t="shared" si="59"/>
        <v>0</v>
      </c>
      <c r="AD182" s="106">
        <f t="shared" si="59"/>
        <v>0</v>
      </c>
    </row>
    <row r="183" spans="1:30" ht="12.75" customHeight="1">
      <c r="A183" s="4">
        <v>182</v>
      </c>
      <c r="B183" s="114">
        <v>4</v>
      </c>
      <c r="C183" s="114" t="s">
        <v>126</v>
      </c>
      <c r="D183" s="115">
        <v>28</v>
      </c>
      <c r="E183" s="157" t="s">
        <v>469</v>
      </c>
      <c r="F183" s="145"/>
      <c r="G183" s="106" t="str">
        <f t="shared" si="55"/>
        <v>EE</v>
      </c>
      <c r="H183" s="158" t="str">
        <f t="shared" si="61"/>
        <v>TMCM STORAGE BASE</v>
      </c>
      <c r="I183" s="106">
        <f t="shared" si="61"/>
        <v>0</v>
      </c>
      <c r="J183" s="106">
        <f t="shared" si="61"/>
        <v>0</v>
      </c>
      <c r="K183" s="230">
        <f t="shared" si="61"/>
        <v>0</v>
      </c>
      <c r="L183" s="160">
        <f t="shared" si="61"/>
        <v>0</v>
      </c>
      <c r="M183" s="160">
        <f t="shared" si="61"/>
        <v>0</v>
      </c>
      <c r="N183" s="107" t="str">
        <f t="shared" si="61"/>
        <v>MGSE, not flight</v>
      </c>
      <c r="O183" s="106">
        <f t="shared" si="61"/>
        <v>0</v>
      </c>
      <c r="P183" s="106">
        <f t="shared" si="61"/>
        <v>0</v>
      </c>
      <c r="Q183" s="106">
        <f t="shared" si="61"/>
        <v>0</v>
      </c>
      <c r="R183" s="106">
        <f t="shared" si="61"/>
        <v>0</v>
      </c>
      <c r="S183" s="106" t="str">
        <f t="shared" si="61"/>
        <v>SLAC</v>
      </c>
      <c r="T183" s="106">
        <f t="shared" si="60"/>
        <v>0</v>
      </c>
      <c r="U183" s="106">
        <f t="shared" si="60"/>
        <v>38857</v>
      </c>
      <c r="V183" s="106">
        <f t="shared" si="60"/>
        <v>850</v>
      </c>
      <c r="W183" s="106">
        <f t="shared" si="60"/>
        <v>0</v>
      </c>
      <c r="X183" s="106">
        <f t="shared" si="60"/>
        <v>0</v>
      </c>
      <c r="Y183" s="106">
        <f t="shared" si="60"/>
        <v>0</v>
      </c>
      <c r="Z183" s="106">
        <f t="shared" si="60"/>
        <v>0</v>
      </c>
      <c r="AA183" s="106">
        <f t="shared" si="60"/>
        <v>0</v>
      </c>
      <c r="AB183" s="106">
        <f t="shared" si="59"/>
        <v>0</v>
      </c>
      <c r="AC183" s="106">
        <f t="shared" si="59"/>
        <v>0</v>
      </c>
      <c r="AD183" s="106">
        <f t="shared" si="59"/>
        <v>0</v>
      </c>
    </row>
    <row r="184" spans="1:30" ht="12.75" customHeight="1">
      <c r="A184" s="4">
        <v>183</v>
      </c>
      <c r="B184" s="114">
        <v>4</v>
      </c>
      <c r="C184" s="114" t="s">
        <v>126</v>
      </c>
      <c r="D184" s="115">
        <v>29</v>
      </c>
      <c r="E184" s="157" t="s">
        <v>471</v>
      </c>
      <c r="F184" s="145"/>
      <c r="G184" s="106" t="str">
        <f t="shared" si="55"/>
        <v>EE</v>
      </c>
      <c r="H184" s="158" t="str">
        <f t="shared" si="61"/>
        <v>TMCM STORAGE COVER</v>
      </c>
      <c r="I184" s="106">
        <f t="shared" si="61"/>
        <v>0</v>
      </c>
      <c r="J184" s="106">
        <f t="shared" si="61"/>
        <v>0</v>
      </c>
      <c r="K184" s="230">
        <f t="shared" si="61"/>
        <v>0</v>
      </c>
      <c r="L184" s="160">
        <f t="shared" si="61"/>
        <v>0</v>
      </c>
      <c r="M184" s="160">
        <f t="shared" si="61"/>
        <v>0</v>
      </c>
      <c r="N184" s="107" t="str">
        <f t="shared" si="61"/>
        <v>MGSE, not flight</v>
      </c>
      <c r="O184" s="106">
        <f t="shared" si="61"/>
        <v>0</v>
      </c>
      <c r="P184" s="106">
        <f t="shared" si="61"/>
        <v>0</v>
      </c>
      <c r="Q184" s="106">
        <f t="shared" si="61"/>
        <v>0</v>
      </c>
      <c r="R184" s="106">
        <f t="shared" si="61"/>
        <v>0</v>
      </c>
      <c r="S184" s="106" t="str">
        <f t="shared" si="61"/>
        <v>SLAC</v>
      </c>
      <c r="T184" s="106">
        <f t="shared" si="60"/>
        <v>0</v>
      </c>
      <c r="U184" s="106">
        <f t="shared" si="60"/>
        <v>38857</v>
      </c>
      <c r="V184" s="106">
        <f t="shared" si="60"/>
        <v>850</v>
      </c>
      <c r="W184" s="106">
        <f t="shared" si="60"/>
        <v>0</v>
      </c>
      <c r="X184" s="106">
        <f t="shared" si="60"/>
        <v>0</v>
      </c>
      <c r="Y184" s="106">
        <f t="shared" si="60"/>
        <v>0</v>
      </c>
      <c r="Z184" s="106">
        <f t="shared" si="60"/>
        <v>0</v>
      </c>
      <c r="AA184" s="106">
        <f t="shared" si="60"/>
        <v>0</v>
      </c>
      <c r="AB184" s="106">
        <f t="shared" si="59"/>
        <v>0</v>
      </c>
      <c r="AC184" s="106">
        <f t="shared" si="59"/>
        <v>0</v>
      </c>
      <c r="AD184" s="106">
        <f t="shared" si="59"/>
        <v>0</v>
      </c>
    </row>
    <row r="185" spans="1:30" ht="12.75" customHeight="1">
      <c r="A185" s="4">
        <v>184</v>
      </c>
      <c r="B185" s="114">
        <v>4</v>
      </c>
      <c r="C185" s="114" t="s">
        <v>126</v>
      </c>
      <c r="D185" s="115">
        <v>30</v>
      </c>
      <c r="E185" s="157" t="s">
        <v>473</v>
      </c>
      <c r="F185" s="145"/>
      <c r="G185" s="106" t="str">
        <f t="shared" si="55"/>
        <v>PP</v>
      </c>
      <c r="H185" s="158" t="str">
        <f t="shared" si="61"/>
        <v>M1.6 X 0.45 X 4 MM SHCS ALLOY STL 12.9</v>
      </c>
      <c r="I185" s="106">
        <f t="shared" si="61"/>
        <v>0</v>
      </c>
      <c r="J185" s="106">
        <f t="shared" si="61"/>
        <v>0</v>
      </c>
      <c r="K185" s="230">
        <f t="shared" si="61"/>
        <v>0</v>
      </c>
      <c r="L185" s="160">
        <f t="shared" si="61"/>
        <v>0</v>
      </c>
      <c r="M185" s="160">
        <f t="shared" si="61"/>
        <v>0</v>
      </c>
      <c r="N185" s="107" t="str">
        <f t="shared" si="61"/>
        <v>MGSE, not flight</v>
      </c>
      <c r="O185" s="106">
        <f t="shared" si="61"/>
        <v>0</v>
      </c>
      <c r="P185" s="106">
        <f t="shared" si="61"/>
        <v>0</v>
      </c>
      <c r="Q185" s="106">
        <f t="shared" si="61"/>
        <v>0</v>
      </c>
      <c r="R185" s="106">
        <f t="shared" si="61"/>
        <v>0</v>
      </c>
      <c r="S185" s="106" t="str">
        <f t="shared" si="61"/>
        <v>SLAC</v>
      </c>
      <c r="T185" s="106">
        <f t="shared" si="60"/>
        <v>0</v>
      </c>
      <c r="U185" s="106">
        <f t="shared" si="60"/>
        <v>0</v>
      </c>
      <c r="V185" s="106">
        <f t="shared" si="60"/>
        <v>0</v>
      </c>
      <c r="W185" s="106">
        <f t="shared" si="60"/>
        <v>0</v>
      </c>
      <c r="X185" s="106">
        <f t="shared" si="60"/>
        <v>0</v>
      </c>
      <c r="Y185" s="106">
        <f t="shared" si="60"/>
        <v>0</v>
      </c>
      <c r="Z185" s="106">
        <f t="shared" si="60"/>
        <v>0</v>
      </c>
      <c r="AA185" s="106">
        <f t="shared" si="60"/>
        <v>0</v>
      </c>
      <c r="AB185" s="106">
        <f t="shared" si="59"/>
        <v>0</v>
      </c>
      <c r="AC185" s="106">
        <f t="shared" si="59"/>
        <v>0</v>
      </c>
      <c r="AD185" s="106">
        <f t="shared" si="59"/>
        <v>0</v>
      </c>
    </row>
    <row r="186" spans="1:30" ht="12.75">
      <c r="A186" s="4">
        <v>185</v>
      </c>
      <c r="B186" s="111">
        <v>3</v>
      </c>
      <c r="C186" s="112" t="s">
        <v>127</v>
      </c>
      <c r="D186" s="112"/>
      <c r="E186" s="123" t="s">
        <v>128</v>
      </c>
      <c r="F186" s="141" t="str">
        <f aca="true" t="shared" si="62" ref="F186:F191">HYPERLINK("http://www-glast.slac.stanford.edu/documents/cyberdoc.asp?lat_search="&amp;RIGHT(E186,5)&amp;"&amp;frames=y","Dwg")</f>
        <v>Dwg</v>
      </c>
      <c r="G186" s="113" t="str">
        <f aca="true" t="shared" si="63" ref="G186:P194">VLOOKUP($E186,PartsList,G$4,FALSE)</f>
        <v>SA</v>
      </c>
      <c r="H186" s="123" t="str">
        <f t="shared" si="63"/>
        <v>Tall TMCM Assembly</v>
      </c>
      <c r="I186" s="111">
        <f t="shared" si="63"/>
        <v>8</v>
      </c>
      <c r="J186" s="106" t="str">
        <f t="shared" si="63"/>
        <v>Signed Off</v>
      </c>
      <c r="K186" s="108">
        <f t="shared" si="63"/>
        <v>38062</v>
      </c>
      <c r="L186" s="160" t="s">
        <v>417</v>
      </c>
      <c r="M186" s="160">
        <f t="shared" si="63"/>
        <v>0</v>
      </c>
      <c r="N186" s="107">
        <f t="shared" si="63"/>
        <v>0</v>
      </c>
      <c r="O186" s="106">
        <f t="shared" si="63"/>
        <v>0</v>
      </c>
      <c r="P186" s="108">
        <f t="shared" si="63"/>
        <v>0</v>
      </c>
      <c r="Q186" s="108">
        <f aca="true" t="shared" si="64" ref="Q186:AD194">VLOOKUP($E186,PartsList,Q$4,FALSE)</f>
        <v>0</v>
      </c>
      <c r="R186" s="108">
        <f t="shared" si="64"/>
        <v>0</v>
      </c>
      <c r="S186" s="108" t="str">
        <f t="shared" si="64"/>
        <v>SLAC</v>
      </c>
      <c r="T186" s="108">
        <f t="shared" si="64"/>
        <v>38077</v>
      </c>
      <c r="U186" s="106">
        <f t="shared" si="64"/>
        <v>48017</v>
      </c>
      <c r="V186" s="106">
        <f t="shared" si="64"/>
        <v>60</v>
      </c>
      <c r="W186" s="106">
        <f t="shared" si="64"/>
        <v>72</v>
      </c>
      <c r="X186" s="106">
        <f t="shared" si="64"/>
        <v>0</v>
      </c>
      <c r="Y186" s="108">
        <f t="shared" si="64"/>
        <v>0</v>
      </c>
      <c r="Z186" s="108">
        <f t="shared" si="64"/>
        <v>0</v>
      </c>
      <c r="AA186" s="106">
        <f t="shared" si="64"/>
        <v>0</v>
      </c>
      <c r="AB186" s="108">
        <f t="shared" si="64"/>
        <v>0</v>
      </c>
      <c r="AC186" s="106">
        <f t="shared" si="64"/>
        <v>0</v>
      </c>
      <c r="AD186" s="106">
        <f t="shared" si="64"/>
        <v>0</v>
      </c>
    </row>
    <row r="187" spans="1:30" ht="12.75">
      <c r="A187" s="4">
        <v>186</v>
      </c>
      <c r="B187" s="114">
        <v>4</v>
      </c>
      <c r="C187" s="114" t="s">
        <v>128</v>
      </c>
      <c r="D187" s="115">
        <v>1</v>
      </c>
      <c r="E187" s="152" t="s">
        <v>1</v>
      </c>
      <c r="F187" s="149" t="str">
        <f t="shared" si="62"/>
        <v>Dwg</v>
      </c>
      <c r="G187" s="116" t="str">
        <f t="shared" si="63"/>
        <v>PF</v>
      </c>
      <c r="H187" s="125" t="str">
        <f t="shared" si="63"/>
        <v>Tall MCM PWB</v>
      </c>
      <c r="I187" s="114">
        <f t="shared" si="63"/>
        <v>8</v>
      </c>
      <c r="J187" s="106" t="str">
        <f t="shared" si="63"/>
        <v>Signed-Off</v>
      </c>
      <c r="K187" s="108">
        <f t="shared" si="63"/>
        <v>38062</v>
      </c>
      <c r="L187" s="160" t="s">
        <v>417</v>
      </c>
      <c r="M187" s="160">
        <f t="shared" si="63"/>
        <v>0</v>
      </c>
      <c r="N187" s="107">
        <f t="shared" si="63"/>
        <v>0</v>
      </c>
      <c r="O187" s="106">
        <f t="shared" si="63"/>
        <v>0</v>
      </c>
      <c r="P187" s="108">
        <f t="shared" si="63"/>
        <v>0</v>
      </c>
      <c r="Q187" s="108">
        <f t="shared" si="64"/>
        <v>0</v>
      </c>
      <c r="R187" s="108">
        <f t="shared" si="64"/>
        <v>0</v>
      </c>
      <c r="S187" s="108" t="str">
        <f t="shared" si="64"/>
        <v>SLAC</v>
      </c>
      <c r="T187" s="108">
        <f t="shared" si="64"/>
        <v>38077</v>
      </c>
      <c r="U187" s="106">
        <f t="shared" si="64"/>
        <v>42710</v>
      </c>
      <c r="V187" s="106">
        <f t="shared" si="64"/>
        <v>85</v>
      </c>
      <c r="W187" s="106">
        <f t="shared" si="64"/>
        <v>72</v>
      </c>
      <c r="X187" s="106">
        <f t="shared" si="64"/>
        <v>0.16</v>
      </c>
      <c r="Y187" s="108" t="str">
        <f t="shared" si="64"/>
        <v>N/A</v>
      </c>
      <c r="Z187" s="108" t="str">
        <f t="shared" si="64"/>
        <v>N/A</v>
      </c>
      <c r="AA187" s="106" t="str">
        <f t="shared" si="64"/>
        <v>N/A</v>
      </c>
      <c r="AB187" s="108" t="str">
        <f t="shared" si="64"/>
        <v>N/A</v>
      </c>
      <c r="AC187" s="106">
        <f t="shared" si="64"/>
        <v>0</v>
      </c>
      <c r="AD187" s="106">
        <f t="shared" si="64"/>
        <v>0</v>
      </c>
    </row>
    <row r="188" spans="1:30" ht="12.75">
      <c r="A188" s="4">
        <v>187</v>
      </c>
      <c r="B188" s="106">
        <v>5</v>
      </c>
      <c r="C188" s="114" t="s">
        <v>128</v>
      </c>
      <c r="D188" s="106"/>
      <c r="E188" s="130" t="s">
        <v>129</v>
      </c>
      <c r="F188" s="145" t="str">
        <f t="shared" si="62"/>
        <v>Dwg</v>
      </c>
      <c r="G188" s="99" t="str">
        <f t="shared" si="63"/>
        <v>PF</v>
      </c>
      <c r="H188" s="184" t="str">
        <f t="shared" si="63"/>
        <v>Tall MCM PWB Gerber Files</v>
      </c>
      <c r="I188" s="106">
        <f t="shared" si="63"/>
        <v>4</v>
      </c>
      <c r="J188" s="106" t="str">
        <f t="shared" si="63"/>
        <v>Signed Off</v>
      </c>
      <c r="K188" s="108">
        <f t="shared" si="63"/>
        <v>38010</v>
      </c>
      <c r="L188" s="160" t="s">
        <v>417</v>
      </c>
      <c r="M188" s="160">
        <f t="shared" si="63"/>
        <v>0</v>
      </c>
      <c r="N188" s="107">
        <f t="shared" si="63"/>
        <v>0</v>
      </c>
      <c r="O188" s="106">
        <f t="shared" si="63"/>
        <v>0</v>
      </c>
      <c r="P188" s="108">
        <f t="shared" si="63"/>
        <v>0</v>
      </c>
      <c r="Q188" s="108">
        <f t="shared" si="64"/>
        <v>0</v>
      </c>
      <c r="R188" s="108">
        <f t="shared" si="64"/>
        <v>0</v>
      </c>
      <c r="S188" s="108" t="str">
        <f t="shared" si="64"/>
        <v>SLAC</v>
      </c>
      <c r="T188" s="108">
        <f t="shared" si="64"/>
        <v>0</v>
      </c>
      <c r="U188" s="106">
        <f t="shared" si="64"/>
        <v>0</v>
      </c>
      <c r="V188" s="106">
        <f t="shared" si="64"/>
        <v>0</v>
      </c>
      <c r="W188" s="106">
        <f t="shared" si="64"/>
        <v>0</v>
      </c>
      <c r="X188" s="106">
        <f t="shared" si="64"/>
        <v>0</v>
      </c>
      <c r="Y188" s="108">
        <f t="shared" si="64"/>
        <v>0</v>
      </c>
      <c r="Z188" s="108">
        <f t="shared" si="64"/>
        <v>0</v>
      </c>
      <c r="AA188" s="106">
        <f t="shared" si="64"/>
        <v>0</v>
      </c>
      <c r="AB188" s="108">
        <f t="shared" si="64"/>
        <v>0</v>
      </c>
      <c r="AC188" s="106">
        <f t="shared" si="64"/>
        <v>0</v>
      </c>
      <c r="AD188" s="106">
        <f t="shared" si="64"/>
        <v>0</v>
      </c>
    </row>
    <row r="189" spans="1:30" ht="12.75">
      <c r="A189" s="4">
        <v>188</v>
      </c>
      <c r="B189" s="106">
        <v>5</v>
      </c>
      <c r="C189" s="114" t="s">
        <v>128</v>
      </c>
      <c r="D189" s="106"/>
      <c r="E189" s="130" t="s">
        <v>130</v>
      </c>
      <c r="F189" s="145" t="str">
        <f t="shared" si="62"/>
        <v>Dwg</v>
      </c>
      <c r="G189" s="99" t="str">
        <f t="shared" si="63"/>
        <v>SA</v>
      </c>
      <c r="H189" s="184" t="str">
        <f t="shared" si="63"/>
        <v>TMCM Schematic</v>
      </c>
      <c r="I189" s="106">
        <f t="shared" si="63"/>
        <v>2</v>
      </c>
      <c r="J189" s="106" t="str">
        <f t="shared" si="63"/>
        <v>Signed Off</v>
      </c>
      <c r="K189" s="108">
        <f t="shared" si="63"/>
        <v>37876</v>
      </c>
      <c r="L189" s="160" t="s">
        <v>417</v>
      </c>
      <c r="M189" s="160">
        <f t="shared" si="63"/>
        <v>0</v>
      </c>
      <c r="N189" s="107">
        <f t="shared" si="63"/>
        <v>0</v>
      </c>
      <c r="O189" s="106">
        <f t="shared" si="63"/>
        <v>0</v>
      </c>
      <c r="P189" s="108">
        <f t="shared" si="63"/>
        <v>0</v>
      </c>
      <c r="Q189" s="108">
        <f t="shared" si="64"/>
        <v>0</v>
      </c>
      <c r="R189" s="108">
        <f t="shared" si="64"/>
        <v>0</v>
      </c>
      <c r="S189" s="108" t="str">
        <f t="shared" si="64"/>
        <v>SLAC</v>
      </c>
      <c r="T189" s="108">
        <f t="shared" si="64"/>
        <v>0</v>
      </c>
      <c r="U189" s="106">
        <f t="shared" si="64"/>
        <v>0</v>
      </c>
      <c r="V189" s="106">
        <f t="shared" si="64"/>
        <v>0</v>
      </c>
      <c r="W189" s="106">
        <f t="shared" si="64"/>
        <v>0</v>
      </c>
      <c r="X189" s="106">
        <f t="shared" si="64"/>
        <v>0</v>
      </c>
      <c r="Y189" s="108">
        <f t="shared" si="64"/>
        <v>0</v>
      </c>
      <c r="Z189" s="108">
        <f t="shared" si="64"/>
        <v>0</v>
      </c>
      <c r="AA189" s="106">
        <f t="shared" si="64"/>
        <v>0</v>
      </c>
      <c r="AB189" s="108">
        <f t="shared" si="64"/>
        <v>0</v>
      </c>
      <c r="AC189" s="106">
        <f t="shared" si="64"/>
        <v>0</v>
      </c>
      <c r="AD189" s="106">
        <f t="shared" si="64"/>
        <v>0</v>
      </c>
    </row>
    <row r="190" spans="1:30" ht="12.75">
      <c r="A190" s="4">
        <v>189</v>
      </c>
      <c r="B190" s="114">
        <v>4</v>
      </c>
      <c r="C190" s="114" t="s">
        <v>128</v>
      </c>
      <c r="D190" s="115">
        <v>2</v>
      </c>
      <c r="E190" s="153" t="s">
        <v>20</v>
      </c>
      <c r="F190" s="149" t="str">
        <f t="shared" si="62"/>
        <v>Dwg</v>
      </c>
      <c r="G190" s="116" t="str">
        <f t="shared" si="63"/>
        <v>PF</v>
      </c>
      <c r="H190" s="125" t="str">
        <f t="shared" si="63"/>
        <v>Pitch Adapter</v>
      </c>
      <c r="I190" s="114">
        <f t="shared" si="63"/>
        <v>7</v>
      </c>
      <c r="J190" s="106" t="str">
        <f t="shared" si="63"/>
        <v>Signed Off</v>
      </c>
      <c r="K190" s="108">
        <f t="shared" si="63"/>
        <v>38134</v>
      </c>
      <c r="L190" s="160" t="s">
        <v>417</v>
      </c>
      <c r="M190" s="160">
        <f t="shared" si="63"/>
        <v>38146</v>
      </c>
      <c r="N190" s="107" t="str">
        <f t="shared" si="63"/>
        <v>New rev released to improve production yield</v>
      </c>
      <c r="O190" s="106" t="str">
        <f t="shared" si="63"/>
        <v>Yes</v>
      </c>
      <c r="P190" s="108">
        <f t="shared" si="63"/>
        <v>0</v>
      </c>
      <c r="Q190" s="108">
        <f t="shared" si="64"/>
        <v>0</v>
      </c>
      <c r="R190" s="108">
        <f t="shared" si="64"/>
        <v>0</v>
      </c>
      <c r="S190" s="108" t="str">
        <f t="shared" si="64"/>
        <v>SLAC</v>
      </c>
      <c r="T190" s="108">
        <f t="shared" si="64"/>
        <v>0</v>
      </c>
      <c r="U190" s="106">
        <f t="shared" si="64"/>
        <v>0</v>
      </c>
      <c r="V190" s="106">
        <f t="shared" si="64"/>
        <v>0</v>
      </c>
      <c r="W190" s="106">
        <f t="shared" si="64"/>
        <v>0</v>
      </c>
      <c r="X190" s="106">
        <f t="shared" si="64"/>
        <v>0</v>
      </c>
      <c r="Y190" s="108">
        <f t="shared" si="64"/>
        <v>0</v>
      </c>
      <c r="Z190" s="108">
        <f t="shared" si="64"/>
        <v>0</v>
      </c>
      <c r="AA190" s="106">
        <f t="shared" si="64"/>
        <v>0</v>
      </c>
      <c r="AB190" s="108">
        <f t="shared" si="64"/>
        <v>0</v>
      </c>
      <c r="AC190" s="106">
        <f t="shared" si="64"/>
        <v>0</v>
      </c>
      <c r="AD190" s="106">
        <f t="shared" si="64"/>
        <v>0</v>
      </c>
    </row>
    <row r="191" spans="1:30" ht="14.25" customHeight="1">
      <c r="A191" s="4">
        <v>190</v>
      </c>
      <c r="B191" s="114">
        <v>4</v>
      </c>
      <c r="C191" s="114" t="s">
        <v>128</v>
      </c>
      <c r="D191" s="115">
        <v>3</v>
      </c>
      <c r="E191" s="157" t="s">
        <v>335</v>
      </c>
      <c r="F191" s="145" t="str">
        <f t="shared" si="62"/>
        <v>Dwg</v>
      </c>
      <c r="G191" s="106" t="str">
        <f t="shared" si="63"/>
        <v>EE</v>
      </c>
      <c r="H191" s="158" t="str">
        <f t="shared" si="63"/>
        <v>GTFE IC</v>
      </c>
      <c r="I191" s="106">
        <f t="shared" si="63"/>
        <v>2</v>
      </c>
      <c r="J191" s="106" t="str">
        <f t="shared" si="63"/>
        <v>Signed-Off</v>
      </c>
      <c r="K191" s="230">
        <f t="shared" si="63"/>
        <v>37645</v>
      </c>
      <c r="L191" s="160">
        <f t="shared" si="63"/>
        <v>0</v>
      </c>
      <c r="M191" s="160">
        <f t="shared" si="63"/>
        <v>0</v>
      </c>
      <c r="N191" s="107">
        <f t="shared" si="63"/>
        <v>0</v>
      </c>
      <c r="O191" s="106">
        <f t="shared" si="63"/>
        <v>0</v>
      </c>
      <c r="P191" s="106">
        <f t="shared" si="63"/>
        <v>0</v>
      </c>
      <c r="Q191" s="106">
        <f t="shared" si="64"/>
        <v>0</v>
      </c>
      <c r="R191" s="106">
        <f t="shared" si="64"/>
        <v>0</v>
      </c>
      <c r="S191" s="106" t="str">
        <f t="shared" si="64"/>
        <v>SLAC</v>
      </c>
      <c r="T191" s="106">
        <f t="shared" si="64"/>
        <v>0</v>
      </c>
      <c r="U191" s="106">
        <f t="shared" si="64"/>
        <v>0</v>
      </c>
      <c r="V191" s="106">
        <f t="shared" si="64"/>
        <v>0</v>
      </c>
      <c r="W191" s="106">
        <f t="shared" si="64"/>
        <v>0</v>
      </c>
      <c r="X191" s="106">
        <f t="shared" si="64"/>
        <v>0</v>
      </c>
      <c r="Y191" s="106">
        <f t="shared" si="64"/>
        <v>0</v>
      </c>
      <c r="Z191" s="106">
        <f t="shared" si="64"/>
        <v>0</v>
      </c>
      <c r="AA191" s="106">
        <f t="shared" si="64"/>
        <v>0</v>
      </c>
      <c r="AB191" s="106">
        <f t="shared" si="64"/>
        <v>0</v>
      </c>
      <c r="AC191" s="106">
        <f t="shared" si="64"/>
        <v>0</v>
      </c>
      <c r="AD191" s="106">
        <f t="shared" si="64"/>
        <v>0</v>
      </c>
    </row>
    <row r="192" spans="1:30" ht="14.25" customHeight="1">
      <c r="A192" s="4">
        <v>191</v>
      </c>
      <c r="B192" s="114">
        <v>4</v>
      </c>
      <c r="C192" s="114" t="s">
        <v>128</v>
      </c>
      <c r="D192" s="115">
        <v>4</v>
      </c>
      <c r="E192" s="157" t="s">
        <v>22</v>
      </c>
      <c r="F192" s="145"/>
      <c r="G192" s="106" t="str">
        <f t="shared" si="63"/>
        <v>EE</v>
      </c>
      <c r="H192" s="158" t="str">
        <f t="shared" si="63"/>
        <v>Connector Receptacle, 37 pin</v>
      </c>
      <c r="I192" s="106">
        <f t="shared" si="63"/>
        <v>0</v>
      </c>
      <c r="J192" s="106">
        <f t="shared" si="63"/>
        <v>0</v>
      </c>
      <c r="K192" s="230">
        <f t="shared" si="63"/>
        <v>0</v>
      </c>
      <c r="L192" s="160">
        <f t="shared" si="63"/>
        <v>0</v>
      </c>
      <c r="M192" s="160">
        <f t="shared" si="63"/>
        <v>0</v>
      </c>
      <c r="N192" s="107">
        <f t="shared" si="63"/>
        <v>0</v>
      </c>
      <c r="O192" s="106">
        <f t="shared" si="63"/>
        <v>0</v>
      </c>
      <c r="P192" s="106">
        <f t="shared" si="63"/>
        <v>0</v>
      </c>
      <c r="Q192" s="106">
        <f t="shared" si="64"/>
        <v>0</v>
      </c>
      <c r="R192" s="106">
        <f t="shared" si="64"/>
        <v>0</v>
      </c>
      <c r="S192" s="106" t="str">
        <f t="shared" si="64"/>
        <v>SLAC</v>
      </c>
      <c r="T192" s="106">
        <f t="shared" si="64"/>
        <v>0</v>
      </c>
      <c r="U192" s="106">
        <f t="shared" si="64"/>
        <v>40836</v>
      </c>
      <c r="V192" s="106">
        <f t="shared" si="64"/>
        <v>1682</v>
      </c>
      <c r="W192" s="106">
        <f t="shared" si="64"/>
        <v>0</v>
      </c>
      <c r="X192" s="106">
        <f t="shared" si="64"/>
        <v>0</v>
      </c>
      <c r="Y192" s="106">
        <f t="shared" si="64"/>
        <v>0</v>
      </c>
      <c r="Z192" s="106">
        <f t="shared" si="64"/>
        <v>0</v>
      </c>
      <c r="AA192" s="106">
        <f t="shared" si="64"/>
        <v>0</v>
      </c>
      <c r="AB192" s="106">
        <f t="shared" si="64"/>
        <v>0</v>
      </c>
      <c r="AC192" s="106">
        <f t="shared" si="64"/>
        <v>0</v>
      </c>
      <c r="AD192" s="106">
        <f t="shared" si="64"/>
        <v>0</v>
      </c>
    </row>
    <row r="193" spans="1:30" ht="12.75" customHeight="1">
      <c r="A193" s="4">
        <v>192</v>
      </c>
      <c r="B193" s="114">
        <v>4</v>
      </c>
      <c r="C193" s="114" t="s">
        <v>128</v>
      </c>
      <c r="D193" s="115">
        <v>5</v>
      </c>
      <c r="E193" s="157" t="s">
        <v>339</v>
      </c>
      <c r="F193" s="145" t="str">
        <f>HYPERLINK("http://www-glast.slac.stanford.edu/documents/cyberdoc.asp?lat_search="&amp;RIGHT(E193,5)&amp;"&amp;frames=y","Dwg")</f>
        <v>Dwg</v>
      </c>
      <c r="G193" s="106" t="str">
        <f t="shared" si="63"/>
        <v>EE</v>
      </c>
      <c r="H193" s="158" t="str">
        <f t="shared" si="63"/>
        <v>GTRC IC</v>
      </c>
      <c r="I193" s="106">
        <f t="shared" si="63"/>
        <v>2</v>
      </c>
      <c r="J193" s="106" t="str">
        <f t="shared" si="63"/>
        <v>Signed-Off</v>
      </c>
      <c r="K193" s="230">
        <f t="shared" si="63"/>
        <v>37703</v>
      </c>
      <c r="L193" s="160">
        <f t="shared" si="63"/>
        <v>0</v>
      </c>
      <c r="M193" s="160">
        <f t="shared" si="63"/>
        <v>0</v>
      </c>
      <c r="N193" s="107">
        <f t="shared" si="63"/>
        <v>0</v>
      </c>
      <c r="O193" s="106">
        <f t="shared" si="63"/>
        <v>0</v>
      </c>
      <c r="P193" s="106">
        <f t="shared" si="63"/>
        <v>0</v>
      </c>
      <c r="Q193" s="106">
        <f t="shared" si="64"/>
        <v>0</v>
      </c>
      <c r="R193" s="106">
        <f t="shared" si="64"/>
        <v>0</v>
      </c>
      <c r="S193" s="106" t="str">
        <f t="shared" si="64"/>
        <v>SLAC</v>
      </c>
      <c r="T193" s="106">
        <f t="shared" si="64"/>
        <v>0</v>
      </c>
      <c r="U193" s="106">
        <f t="shared" si="64"/>
        <v>0</v>
      </c>
      <c r="V193" s="106">
        <f t="shared" si="64"/>
        <v>0</v>
      </c>
      <c r="W193" s="106">
        <f t="shared" si="64"/>
        <v>0</v>
      </c>
      <c r="X193" s="106">
        <f t="shared" si="64"/>
        <v>0</v>
      </c>
      <c r="Y193" s="106">
        <f t="shared" si="64"/>
        <v>0</v>
      </c>
      <c r="Z193" s="106">
        <f t="shared" si="64"/>
        <v>0</v>
      </c>
      <c r="AA193" s="106">
        <f t="shared" si="64"/>
        <v>0</v>
      </c>
      <c r="AB193" s="106">
        <f t="shared" si="64"/>
        <v>0</v>
      </c>
      <c r="AC193" s="106">
        <f t="shared" si="64"/>
        <v>0</v>
      </c>
      <c r="AD193" s="106">
        <f t="shared" si="64"/>
        <v>0</v>
      </c>
    </row>
    <row r="194" spans="1:30" ht="12.75" customHeight="1">
      <c r="A194" s="4">
        <v>193</v>
      </c>
      <c r="B194" s="114">
        <v>4</v>
      </c>
      <c r="C194" s="114" t="s">
        <v>128</v>
      </c>
      <c r="D194" s="115">
        <v>6</v>
      </c>
      <c r="E194" s="157" t="s">
        <v>439</v>
      </c>
      <c r="F194" s="145"/>
      <c r="G194" s="106" t="str">
        <f t="shared" si="63"/>
        <v>EE</v>
      </c>
      <c r="H194" s="158" t="str">
        <f t="shared" si="63"/>
        <v>CAP, 3.3NF, 100V, AVNET</v>
      </c>
      <c r="I194" s="106">
        <f t="shared" si="63"/>
        <v>0</v>
      </c>
      <c r="J194" s="106">
        <f t="shared" si="63"/>
        <v>0</v>
      </c>
      <c r="K194" s="230">
        <f t="shared" si="63"/>
        <v>0</v>
      </c>
      <c r="L194" s="160">
        <f t="shared" si="63"/>
        <v>0</v>
      </c>
      <c r="M194" s="160">
        <f t="shared" si="63"/>
        <v>0</v>
      </c>
      <c r="N194" s="107">
        <f t="shared" si="63"/>
        <v>0</v>
      </c>
      <c r="O194" s="106">
        <f t="shared" si="63"/>
        <v>0</v>
      </c>
      <c r="P194" s="106">
        <f t="shared" si="63"/>
        <v>0</v>
      </c>
      <c r="Q194" s="106">
        <f t="shared" si="64"/>
        <v>0</v>
      </c>
      <c r="R194" s="106">
        <f t="shared" si="64"/>
        <v>0</v>
      </c>
      <c r="S194" s="106" t="str">
        <f t="shared" si="64"/>
        <v>SLAC</v>
      </c>
      <c r="T194" s="106">
        <f t="shared" si="64"/>
        <v>0</v>
      </c>
      <c r="U194" s="106">
        <f t="shared" si="64"/>
        <v>41710</v>
      </c>
      <c r="V194" s="106">
        <f t="shared" si="64"/>
        <v>90000</v>
      </c>
      <c r="W194" s="106">
        <f t="shared" si="64"/>
        <v>0</v>
      </c>
      <c r="X194" s="106">
        <f t="shared" si="64"/>
        <v>0</v>
      </c>
      <c r="Y194" s="106">
        <f t="shared" si="64"/>
        <v>0</v>
      </c>
      <c r="Z194" s="106">
        <f t="shared" si="64"/>
        <v>0</v>
      </c>
      <c r="AA194" s="106">
        <f t="shared" si="64"/>
        <v>0</v>
      </c>
      <c r="AB194" s="106">
        <f t="shared" si="64"/>
        <v>0</v>
      </c>
      <c r="AC194" s="106">
        <f t="shared" si="64"/>
        <v>0</v>
      </c>
      <c r="AD194" s="106">
        <f t="shared" si="64"/>
        <v>0</v>
      </c>
    </row>
    <row r="195" spans="1:30" ht="12.75" customHeight="1">
      <c r="A195" s="4">
        <v>194</v>
      </c>
      <c r="B195" s="114">
        <v>4</v>
      </c>
      <c r="C195" s="114" t="s">
        <v>128</v>
      </c>
      <c r="D195" s="115">
        <v>7</v>
      </c>
      <c r="E195" s="157" t="s">
        <v>441</v>
      </c>
      <c r="F195" s="145"/>
      <c r="G195" s="106" t="str">
        <f aca="true" t="shared" si="65" ref="G195:P204">VLOOKUP($E195,PartsList,G$4,FALSE)</f>
        <v>EE</v>
      </c>
      <c r="H195" s="158" t="str">
        <f t="shared" si="65"/>
        <v>CAP 4.7uF, 4V VISHAY SPRAGUE</v>
      </c>
      <c r="I195" s="106">
        <f t="shared" si="65"/>
        <v>0</v>
      </c>
      <c r="J195" s="106">
        <f t="shared" si="65"/>
        <v>0</v>
      </c>
      <c r="K195" s="230">
        <f t="shared" si="65"/>
        <v>0</v>
      </c>
      <c r="L195" s="160">
        <f t="shared" si="65"/>
        <v>0</v>
      </c>
      <c r="M195" s="160">
        <f t="shared" si="65"/>
        <v>0</v>
      </c>
      <c r="N195" s="107">
        <f t="shared" si="65"/>
        <v>0</v>
      </c>
      <c r="O195" s="106">
        <f t="shared" si="65"/>
        <v>0</v>
      </c>
      <c r="P195" s="106">
        <f t="shared" si="65"/>
        <v>0</v>
      </c>
      <c r="Q195" s="106">
        <f aca="true" t="shared" si="66" ref="Q195:AD204">VLOOKUP($E195,PartsList,Q$4,FALSE)</f>
        <v>0</v>
      </c>
      <c r="R195" s="106">
        <f t="shared" si="66"/>
        <v>0</v>
      </c>
      <c r="S195" s="106" t="str">
        <f t="shared" si="66"/>
        <v>SLAC</v>
      </c>
      <c r="T195" s="106">
        <f t="shared" si="66"/>
        <v>0</v>
      </c>
      <c r="U195" s="106">
        <f t="shared" si="66"/>
        <v>42197</v>
      </c>
      <c r="V195" s="106">
        <f t="shared" si="66"/>
        <v>5500</v>
      </c>
      <c r="W195" s="106">
        <f t="shared" si="66"/>
        <v>0</v>
      </c>
      <c r="X195" s="106">
        <f t="shared" si="66"/>
        <v>0</v>
      </c>
      <c r="Y195" s="106">
        <f t="shared" si="66"/>
        <v>0</v>
      </c>
      <c r="Z195" s="106">
        <f t="shared" si="66"/>
        <v>0</v>
      </c>
      <c r="AA195" s="106">
        <f t="shared" si="66"/>
        <v>0</v>
      </c>
      <c r="AB195" s="106">
        <f t="shared" si="66"/>
        <v>0</v>
      </c>
      <c r="AC195" s="106">
        <f t="shared" si="66"/>
        <v>0</v>
      </c>
      <c r="AD195" s="106">
        <f t="shared" si="66"/>
        <v>0</v>
      </c>
    </row>
    <row r="196" spans="1:30" ht="12.75" customHeight="1">
      <c r="A196" s="4">
        <v>195</v>
      </c>
      <c r="B196" s="114">
        <v>4</v>
      </c>
      <c r="C196" s="114" t="s">
        <v>128</v>
      </c>
      <c r="D196" s="115">
        <v>8</v>
      </c>
      <c r="E196" s="157" t="s">
        <v>10</v>
      </c>
      <c r="F196" s="145"/>
      <c r="G196" s="106" t="str">
        <f t="shared" si="65"/>
        <v>EE</v>
      </c>
      <c r="H196" s="158" t="str">
        <f t="shared" si="65"/>
        <v>CAP 56NF, 250V, NOVACAP</v>
      </c>
      <c r="I196" s="106">
        <f t="shared" si="65"/>
        <v>0</v>
      </c>
      <c r="J196" s="106">
        <f t="shared" si="65"/>
        <v>0</v>
      </c>
      <c r="K196" s="230">
        <f t="shared" si="65"/>
        <v>0</v>
      </c>
      <c r="L196" s="160">
        <f t="shared" si="65"/>
        <v>0</v>
      </c>
      <c r="M196" s="160">
        <f t="shared" si="65"/>
        <v>0</v>
      </c>
      <c r="N196" s="107">
        <f t="shared" si="65"/>
        <v>0</v>
      </c>
      <c r="O196" s="106">
        <f t="shared" si="65"/>
        <v>0</v>
      </c>
      <c r="P196" s="106">
        <f t="shared" si="65"/>
        <v>0</v>
      </c>
      <c r="Q196" s="106">
        <f t="shared" si="66"/>
        <v>0</v>
      </c>
      <c r="R196" s="106">
        <f t="shared" si="66"/>
        <v>0</v>
      </c>
      <c r="S196" s="106" t="str">
        <f t="shared" si="66"/>
        <v>SLAC</v>
      </c>
      <c r="T196" s="106">
        <f t="shared" si="66"/>
        <v>0</v>
      </c>
      <c r="U196" s="106">
        <f t="shared" si="66"/>
        <v>470946</v>
      </c>
      <c r="V196" s="106">
        <f t="shared" si="66"/>
        <v>7000</v>
      </c>
      <c r="W196" s="106">
        <f t="shared" si="66"/>
        <v>0</v>
      </c>
      <c r="X196" s="106">
        <f t="shared" si="66"/>
        <v>0</v>
      </c>
      <c r="Y196" s="106">
        <f t="shared" si="66"/>
        <v>0</v>
      </c>
      <c r="Z196" s="106">
        <f t="shared" si="66"/>
        <v>0</v>
      </c>
      <c r="AA196" s="106">
        <f t="shared" si="66"/>
        <v>0</v>
      </c>
      <c r="AB196" s="106">
        <f t="shared" si="66"/>
        <v>0</v>
      </c>
      <c r="AC196" s="106">
        <f t="shared" si="66"/>
        <v>0</v>
      </c>
      <c r="AD196" s="106">
        <f t="shared" si="66"/>
        <v>0</v>
      </c>
    </row>
    <row r="197" spans="1:30" ht="12.75" customHeight="1">
      <c r="A197" s="4">
        <v>196</v>
      </c>
      <c r="B197" s="114">
        <v>4</v>
      </c>
      <c r="C197" s="114" t="s">
        <v>128</v>
      </c>
      <c r="D197" s="115">
        <v>9</v>
      </c>
      <c r="E197" s="157" t="s">
        <v>12</v>
      </c>
      <c r="F197" s="145"/>
      <c r="G197" s="106" t="str">
        <f t="shared" si="65"/>
        <v>EE</v>
      </c>
      <c r="H197" s="158" t="str">
        <f t="shared" si="65"/>
        <v>POLYSWITCH 0.3 AMP, TYCO/RAYCHEM</v>
      </c>
      <c r="I197" s="106">
        <f t="shared" si="65"/>
        <v>0</v>
      </c>
      <c r="J197" s="106">
        <f t="shared" si="65"/>
        <v>0</v>
      </c>
      <c r="K197" s="230">
        <f t="shared" si="65"/>
        <v>0</v>
      </c>
      <c r="L197" s="160">
        <f t="shared" si="65"/>
        <v>0</v>
      </c>
      <c r="M197" s="160">
        <f t="shared" si="65"/>
        <v>0</v>
      </c>
      <c r="N197" s="107">
        <f t="shared" si="65"/>
        <v>0</v>
      </c>
      <c r="O197" s="106">
        <f t="shared" si="65"/>
        <v>0</v>
      </c>
      <c r="P197" s="106">
        <f t="shared" si="65"/>
        <v>0</v>
      </c>
      <c r="Q197" s="106">
        <f t="shared" si="66"/>
        <v>0</v>
      </c>
      <c r="R197" s="106">
        <f t="shared" si="66"/>
        <v>0</v>
      </c>
      <c r="S197" s="106" t="str">
        <f t="shared" si="66"/>
        <v>SLAC</v>
      </c>
      <c r="T197" s="106">
        <f t="shared" si="66"/>
        <v>0</v>
      </c>
      <c r="U197" s="106">
        <f t="shared" si="66"/>
        <v>41429</v>
      </c>
      <c r="V197" s="106">
        <f t="shared" si="66"/>
        <v>10000</v>
      </c>
      <c r="W197" s="106">
        <f t="shared" si="66"/>
        <v>0</v>
      </c>
      <c r="X197" s="106">
        <f t="shared" si="66"/>
        <v>0</v>
      </c>
      <c r="Y197" s="106">
        <f t="shared" si="66"/>
        <v>0</v>
      </c>
      <c r="Z197" s="106">
        <f t="shared" si="66"/>
        <v>0</v>
      </c>
      <c r="AA197" s="106">
        <f t="shared" si="66"/>
        <v>0</v>
      </c>
      <c r="AB197" s="106">
        <f t="shared" si="66"/>
        <v>0</v>
      </c>
      <c r="AC197" s="106">
        <f t="shared" si="66"/>
        <v>0</v>
      </c>
      <c r="AD197" s="106">
        <f t="shared" si="66"/>
        <v>0</v>
      </c>
    </row>
    <row r="198" spans="1:30" ht="12.75" customHeight="1">
      <c r="A198" s="4">
        <v>197</v>
      </c>
      <c r="B198" s="114">
        <v>4</v>
      </c>
      <c r="C198" s="114" t="s">
        <v>128</v>
      </c>
      <c r="D198" s="115">
        <v>10</v>
      </c>
      <c r="E198" s="157" t="s">
        <v>445</v>
      </c>
      <c r="F198" s="145"/>
      <c r="G198" s="106" t="str">
        <f t="shared" si="65"/>
        <v>EE</v>
      </c>
      <c r="H198" s="158" t="str">
        <f t="shared" si="65"/>
        <v>RES, 0 OHMS, 5%, SOTA</v>
      </c>
      <c r="I198" s="106">
        <f t="shared" si="65"/>
        <v>0</v>
      </c>
      <c r="J198" s="106">
        <f t="shared" si="65"/>
        <v>0</v>
      </c>
      <c r="K198" s="230">
        <f t="shared" si="65"/>
        <v>0</v>
      </c>
      <c r="L198" s="160">
        <f t="shared" si="65"/>
        <v>0</v>
      </c>
      <c r="M198" s="160">
        <f t="shared" si="65"/>
        <v>0</v>
      </c>
      <c r="N198" s="107">
        <f t="shared" si="65"/>
        <v>0</v>
      </c>
      <c r="O198" s="106">
        <f t="shared" si="65"/>
        <v>0</v>
      </c>
      <c r="P198" s="106">
        <f t="shared" si="65"/>
        <v>0</v>
      </c>
      <c r="Q198" s="106">
        <f t="shared" si="66"/>
        <v>0</v>
      </c>
      <c r="R198" s="106">
        <f t="shared" si="66"/>
        <v>0</v>
      </c>
      <c r="S198" s="106" t="str">
        <f t="shared" si="66"/>
        <v>SLAC</v>
      </c>
      <c r="T198" s="106">
        <f t="shared" si="66"/>
        <v>0</v>
      </c>
      <c r="U198" s="106">
        <f t="shared" si="66"/>
        <v>41333</v>
      </c>
      <c r="V198" s="106">
        <f t="shared" si="66"/>
        <v>3600</v>
      </c>
      <c r="W198" s="106">
        <f t="shared" si="66"/>
        <v>0</v>
      </c>
      <c r="X198" s="106">
        <f t="shared" si="66"/>
        <v>0</v>
      </c>
      <c r="Y198" s="106">
        <f t="shared" si="66"/>
        <v>0</v>
      </c>
      <c r="Z198" s="106">
        <f t="shared" si="66"/>
        <v>0</v>
      </c>
      <c r="AA198" s="106">
        <f t="shared" si="66"/>
        <v>0</v>
      </c>
      <c r="AB198" s="106">
        <f t="shared" si="66"/>
        <v>0</v>
      </c>
      <c r="AC198" s="106">
        <f t="shared" si="66"/>
        <v>0</v>
      </c>
      <c r="AD198" s="106">
        <f t="shared" si="66"/>
        <v>0</v>
      </c>
    </row>
    <row r="199" spans="1:30" ht="12.75" customHeight="1">
      <c r="A199" s="4">
        <v>198</v>
      </c>
      <c r="B199" s="114">
        <v>4</v>
      </c>
      <c r="C199" s="114" t="s">
        <v>128</v>
      </c>
      <c r="D199" s="115">
        <v>11</v>
      </c>
      <c r="E199" s="157" t="s">
        <v>13</v>
      </c>
      <c r="F199" s="145"/>
      <c r="G199" s="106" t="str">
        <f t="shared" si="65"/>
        <v>EE</v>
      </c>
      <c r="H199" s="158" t="str">
        <f t="shared" si="65"/>
        <v>RES, 12K 5%, SOTA</v>
      </c>
      <c r="I199" s="106">
        <f t="shared" si="65"/>
        <v>0</v>
      </c>
      <c r="J199" s="106">
        <f t="shared" si="65"/>
        <v>0</v>
      </c>
      <c r="K199" s="230">
        <f t="shared" si="65"/>
        <v>0</v>
      </c>
      <c r="L199" s="160">
        <f t="shared" si="65"/>
        <v>0</v>
      </c>
      <c r="M199" s="160">
        <f t="shared" si="65"/>
        <v>0</v>
      </c>
      <c r="N199" s="107">
        <f t="shared" si="65"/>
        <v>0</v>
      </c>
      <c r="O199" s="106">
        <f t="shared" si="65"/>
        <v>0</v>
      </c>
      <c r="P199" s="106">
        <f t="shared" si="65"/>
        <v>0</v>
      </c>
      <c r="Q199" s="106">
        <f t="shared" si="66"/>
        <v>0</v>
      </c>
      <c r="R199" s="106">
        <f t="shared" si="66"/>
        <v>0</v>
      </c>
      <c r="S199" s="106" t="str">
        <f t="shared" si="66"/>
        <v>SLAC</v>
      </c>
      <c r="T199" s="106">
        <f t="shared" si="66"/>
        <v>0</v>
      </c>
      <c r="U199" s="106">
        <f t="shared" si="66"/>
        <v>41333</v>
      </c>
      <c r="V199" s="106">
        <f t="shared" si="66"/>
        <v>1800</v>
      </c>
      <c r="W199" s="106">
        <f t="shared" si="66"/>
        <v>0</v>
      </c>
      <c r="X199" s="106">
        <f t="shared" si="66"/>
        <v>0</v>
      </c>
      <c r="Y199" s="106">
        <f t="shared" si="66"/>
        <v>0</v>
      </c>
      <c r="Z199" s="106">
        <f t="shared" si="66"/>
        <v>0</v>
      </c>
      <c r="AA199" s="106">
        <f t="shared" si="66"/>
        <v>0</v>
      </c>
      <c r="AB199" s="106">
        <f t="shared" si="66"/>
        <v>0</v>
      </c>
      <c r="AC199" s="106">
        <f t="shared" si="66"/>
        <v>0</v>
      </c>
      <c r="AD199" s="106">
        <f t="shared" si="66"/>
        <v>0</v>
      </c>
    </row>
    <row r="200" spans="1:30" ht="12.75" customHeight="1">
      <c r="A200" s="4">
        <v>199</v>
      </c>
      <c r="B200" s="114">
        <v>4</v>
      </c>
      <c r="C200" s="114" t="s">
        <v>128</v>
      </c>
      <c r="D200" s="115">
        <v>12</v>
      </c>
      <c r="E200" s="157" t="s">
        <v>14</v>
      </c>
      <c r="F200" s="145"/>
      <c r="G200" s="106" t="str">
        <f t="shared" si="65"/>
        <v>EE</v>
      </c>
      <c r="H200" s="158" t="str">
        <f t="shared" si="65"/>
        <v>Resistor, 39K-Ohm 5%, SOTA</v>
      </c>
      <c r="I200" s="106">
        <f t="shared" si="65"/>
        <v>0</v>
      </c>
      <c r="J200" s="106">
        <f t="shared" si="65"/>
        <v>0</v>
      </c>
      <c r="K200" s="230">
        <f t="shared" si="65"/>
        <v>0</v>
      </c>
      <c r="L200" s="160">
        <f t="shared" si="65"/>
        <v>0</v>
      </c>
      <c r="M200" s="160">
        <f t="shared" si="65"/>
        <v>0</v>
      </c>
      <c r="N200" s="107">
        <f t="shared" si="65"/>
        <v>0</v>
      </c>
      <c r="O200" s="106">
        <f t="shared" si="65"/>
        <v>0</v>
      </c>
      <c r="P200" s="106">
        <f t="shared" si="65"/>
        <v>0</v>
      </c>
      <c r="Q200" s="106">
        <f t="shared" si="66"/>
        <v>0</v>
      </c>
      <c r="R200" s="106">
        <f t="shared" si="66"/>
        <v>0</v>
      </c>
      <c r="S200" s="106" t="str">
        <f t="shared" si="66"/>
        <v>SLAC</v>
      </c>
      <c r="T200" s="106">
        <f t="shared" si="66"/>
        <v>0</v>
      </c>
      <c r="U200" s="106">
        <f t="shared" si="66"/>
        <v>41333</v>
      </c>
      <c r="V200" s="106">
        <f t="shared" si="66"/>
        <v>22000</v>
      </c>
      <c r="W200" s="106">
        <f t="shared" si="66"/>
        <v>0</v>
      </c>
      <c r="X200" s="106">
        <f t="shared" si="66"/>
        <v>0</v>
      </c>
      <c r="Y200" s="106">
        <f t="shared" si="66"/>
        <v>0</v>
      </c>
      <c r="Z200" s="106">
        <f t="shared" si="66"/>
        <v>0</v>
      </c>
      <c r="AA200" s="106">
        <f t="shared" si="66"/>
        <v>0</v>
      </c>
      <c r="AB200" s="106">
        <f t="shared" si="66"/>
        <v>0</v>
      </c>
      <c r="AC200" s="106">
        <f t="shared" si="66"/>
        <v>0</v>
      </c>
      <c r="AD200" s="106">
        <f t="shared" si="66"/>
        <v>0</v>
      </c>
    </row>
    <row r="201" spans="1:30" ht="12.75" customHeight="1">
      <c r="A201" s="4">
        <v>200</v>
      </c>
      <c r="B201" s="114">
        <v>4</v>
      </c>
      <c r="C201" s="114" t="s">
        <v>128</v>
      </c>
      <c r="D201" s="115">
        <v>13</v>
      </c>
      <c r="E201" s="157" t="s">
        <v>15</v>
      </c>
      <c r="F201" s="145"/>
      <c r="G201" s="106" t="str">
        <f t="shared" si="65"/>
        <v>EE</v>
      </c>
      <c r="H201" s="158" t="str">
        <f t="shared" si="65"/>
        <v>Resistor, 100 Ohm 1%, SOTA</v>
      </c>
      <c r="I201" s="106">
        <f t="shared" si="65"/>
        <v>0</v>
      </c>
      <c r="J201" s="106">
        <f t="shared" si="65"/>
        <v>0</v>
      </c>
      <c r="K201" s="230">
        <f t="shared" si="65"/>
        <v>0</v>
      </c>
      <c r="L201" s="160">
        <f t="shared" si="65"/>
        <v>0</v>
      </c>
      <c r="M201" s="160">
        <f t="shared" si="65"/>
        <v>0</v>
      </c>
      <c r="N201" s="107">
        <f t="shared" si="65"/>
        <v>0</v>
      </c>
      <c r="O201" s="106">
        <f t="shared" si="65"/>
        <v>0</v>
      </c>
      <c r="P201" s="106">
        <f t="shared" si="65"/>
        <v>0</v>
      </c>
      <c r="Q201" s="106">
        <f t="shared" si="66"/>
        <v>0</v>
      </c>
      <c r="R201" s="106">
        <f t="shared" si="66"/>
        <v>0</v>
      </c>
      <c r="S201" s="106" t="str">
        <f t="shared" si="66"/>
        <v>SLAC</v>
      </c>
      <c r="T201" s="106">
        <f t="shared" si="66"/>
        <v>0</v>
      </c>
      <c r="U201" s="106">
        <f t="shared" si="66"/>
        <v>41333</v>
      </c>
      <c r="V201" s="106">
        <f t="shared" si="66"/>
        <v>6020</v>
      </c>
      <c r="W201" s="106">
        <f t="shared" si="66"/>
        <v>0</v>
      </c>
      <c r="X201" s="106">
        <f t="shared" si="66"/>
        <v>0</v>
      </c>
      <c r="Y201" s="106">
        <f t="shared" si="66"/>
        <v>0</v>
      </c>
      <c r="Z201" s="106">
        <f t="shared" si="66"/>
        <v>0</v>
      </c>
      <c r="AA201" s="106">
        <f t="shared" si="66"/>
        <v>0</v>
      </c>
      <c r="AB201" s="106">
        <f t="shared" si="66"/>
        <v>0</v>
      </c>
      <c r="AC201" s="106">
        <f t="shared" si="66"/>
        <v>0</v>
      </c>
      <c r="AD201" s="106">
        <f t="shared" si="66"/>
        <v>0</v>
      </c>
    </row>
    <row r="202" spans="1:30" ht="12.75" customHeight="1">
      <c r="A202" s="4">
        <v>201</v>
      </c>
      <c r="B202" s="114">
        <v>4</v>
      </c>
      <c r="C202" s="114" t="s">
        <v>128</v>
      </c>
      <c r="D202" s="115">
        <v>14</v>
      </c>
      <c r="E202" s="157" t="s">
        <v>448</v>
      </c>
      <c r="F202" s="145"/>
      <c r="G202" s="106" t="str">
        <f t="shared" si="65"/>
        <v>MT</v>
      </c>
      <c r="H202" s="158" t="str">
        <f t="shared" si="65"/>
        <v>HYSOL FP4451, DIE ENCAPSULANT DAM</v>
      </c>
      <c r="I202" s="106">
        <f t="shared" si="65"/>
        <v>0</v>
      </c>
      <c r="J202" s="106">
        <f t="shared" si="65"/>
        <v>0</v>
      </c>
      <c r="K202" s="230">
        <f t="shared" si="65"/>
        <v>0</v>
      </c>
      <c r="L202" s="160">
        <f t="shared" si="65"/>
        <v>0</v>
      </c>
      <c r="M202" s="160">
        <f t="shared" si="65"/>
        <v>0</v>
      </c>
      <c r="N202" s="107">
        <f t="shared" si="65"/>
        <v>0</v>
      </c>
      <c r="O202" s="106">
        <f t="shared" si="65"/>
        <v>0</v>
      </c>
      <c r="P202" s="106">
        <f t="shared" si="65"/>
        <v>0</v>
      </c>
      <c r="Q202" s="106">
        <f t="shared" si="66"/>
        <v>0</v>
      </c>
      <c r="R202" s="106">
        <f t="shared" si="66"/>
        <v>0</v>
      </c>
      <c r="S202" s="106" t="str">
        <f t="shared" si="66"/>
        <v>Teledyne</v>
      </c>
      <c r="T202" s="106">
        <f t="shared" si="66"/>
        <v>0</v>
      </c>
      <c r="U202" s="106">
        <f t="shared" si="66"/>
        <v>0</v>
      </c>
      <c r="V202" s="106">
        <f t="shared" si="66"/>
        <v>0</v>
      </c>
      <c r="W202" s="106">
        <f t="shared" si="66"/>
        <v>0</v>
      </c>
      <c r="X202" s="106">
        <f t="shared" si="66"/>
        <v>0</v>
      </c>
      <c r="Y202" s="106">
        <f t="shared" si="66"/>
        <v>0</v>
      </c>
      <c r="Z202" s="106">
        <f t="shared" si="66"/>
        <v>0</v>
      </c>
      <c r="AA202" s="106">
        <f t="shared" si="66"/>
        <v>0</v>
      </c>
      <c r="AB202" s="106">
        <f t="shared" si="66"/>
        <v>0</v>
      </c>
      <c r="AC202" s="106">
        <f t="shared" si="66"/>
        <v>0</v>
      </c>
      <c r="AD202" s="106">
        <f t="shared" si="66"/>
        <v>0</v>
      </c>
    </row>
    <row r="203" spans="1:30" ht="12.75" customHeight="1">
      <c r="A203" s="4">
        <v>202</v>
      </c>
      <c r="B203" s="114">
        <v>4</v>
      </c>
      <c r="C203" s="114" t="s">
        <v>128</v>
      </c>
      <c r="D203" s="115">
        <v>15</v>
      </c>
      <c r="E203" s="157" t="s">
        <v>16</v>
      </c>
      <c r="F203" s="145"/>
      <c r="G203" s="106" t="str">
        <f t="shared" si="65"/>
        <v>EE</v>
      </c>
      <c r="H203" s="158" t="str">
        <f t="shared" si="65"/>
        <v>RES, 270K 5%, SOTA</v>
      </c>
      <c r="I203" s="106">
        <f t="shared" si="65"/>
        <v>0</v>
      </c>
      <c r="J203" s="106">
        <f t="shared" si="65"/>
        <v>0</v>
      </c>
      <c r="K203" s="230">
        <f t="shared" si="65"/>
        <v>0</v>
      </c>
      <c r="L203" s="160">
        <f t="shared" si="65"/>
        <v>0</v>
      </c>
      <c r="M203" s="160">
        <f t="shared" si="65"/>
        <v>0</v>
      </c>
      <c r="N203" s="107">
        <f t="shared" si="65"/>
        <v>0</v>
      </c>
      <c r="O203" s="106">
        <f t="shared" si="65"/>
        <v>0</v>
      </c>
      <c r="P203" s="106">
        <f t="shared" si="65"/>
        <v>0</v>
      </c>
      <c r="Q203" s="106">
        <f t="shared" si="66"/>
        <v>0</v>
      </c>
      <c r="R203" s="106">
        <f t="shared" si="66"/>
        <v>0</v>
      </c>
      <c r="S203" s="106" t="str">
        <f t="shared" si="66"/>
        <v>SLAC</v>
      </c>
      <c r="T203" s="106">
        <f t="shared" si="66"/>
        <v>0</v>
      </c>
      <c r="U203" s="106">
        <f t="shared" si="66"/>
        <v>41333</v>
      </c>
      <c r="V203" s="106">
        <f t="shared" si="66"/>
        <v>3600</v>
      </c>
      <c r="W203" s="106">
        <f t="shared" si="66"/>
        <v>0</v>
      </c>
      <c r="X203" s="106">
        <f t="shared" si="66"/>
        <v>0</v>
      </c>
      <c r="Y203" s="106">
        <f t="shared" si="66"/>
        <v>0</v>
      </c>
      <c r="Z203" s="106">
        <f t="shared" si="66"/>
        <v>0</v>
      </c>
      <c r="AA203" s="106">
        <f t="shared" si="66"/>
        <v>0</v>
      </c>
      <c r="AB203" s="106">
        <f t="shared" si="66"/>
        <v>0</v>
      </c>
      <c r="AC203" s="106">
        <f t="shared" si="66"/>
        <v>0</v>
      </c>
      <c r="AD203" s="106">
        <f t="shared" si="66"/>
        <v>0</v>
      </c>
    </row>
    <row r="204" spans="1:30" ht="12.75" customHeight="1">
      <c r="A204" s="4">
        <v>203</v>
      </c>
      <c r="B204" s="114">
        <v>4</v>
      </c>
      <c r="C204" s="114" t="s">
        <v>128</v>
      </c>
      <c r="D204" s="115">
        <v>16</v>
      </c>
      <c r="E204" s="157" t="s">
        <v>17</v>
      </c>
      <c r="F204" s="145"/>
      <c r="G204" s="106" t="str">
        <f t="shared" si="65"/>
        <v>EE</v>
      </c>
      <c r="H204" s="158" t="str">
        <f t="shared" si="65"/>
        <v>RES, 680K 5%, SOTA</v>
      </c>
      <c r="I204" s="106">
        <f t="shared" si="65"/>
        <v>0</v>
      </c>
      <c r="J204" s="106">
        <f t="shared" si="65"/>
        <v>0</v>
      </c>
      <c r="K204" s="230">
        <f t="shared" si="65"/>
        <v>0</v>
      </c>
      <c r="L204" s="160">
        <f t="shared" si="65"/>
        <v>0</v>
      </c>
      <c r="M204" s="160">
        <f t="shared" si="65"/>
        <v>0</v>
      </c>
      <c r="N204" s="107">
        <f t="shared" si="65"/>
        <v>0</v>
      </c>
      <c r="O204" s="106">
        <f t="shared" si="65"/>
        <v>0</v>
      </c>
      <c r="P204" s="106">
        <f t="shared" si="65"/>
        <v>0</v>
      </c>
      <c r="Q204" s="106">
        <f t="shared" si="66"/>
        <v>0</v>
      </c>
      <c r="R204" s="106">
        <f t="shared" si="66"/>
        <v>0</v>
      </c>
      <c r="S204" s="106" t="str">
        <f t="shared" si="66"/>
        <v>SLAC</v>
      </c>
      <c r="T204" s="106">
        <f t="shared" si="66"/>
        <v>0</v>
      </c>
      <c r="U204" s="106">
        <f t="shared" si="66"/>
        <v>41333</v>
      </c>
      <c r="V204" s="106">
        <f t="shared" si="66"/>
        <v>32600</v>
      </c>
      <c r="W204" s="106">
        <f t="shared" si="66"/>
        <v>0</v>
      </c>
      <c r="X204" s="106">
        <f t="shared" si="66"/>
        <v>0</v>
      </c>
      <c r="Y204" s="106">
        <f t="shared" si="66"/>
        <v>0</v>
      </c>
      <c r="Z204" s="106">
        <f t="shared" si="66"/>
        <v>0</v>
      </c>
      <c r="AA204" s="106">
        <f t="shared" si="66"/>
        <v>0</v>
      </c>
      <c r="AB204" s="106">
        <f t="shared" si="66"/>
        <v>0</v>
      </c>
      <c r="AC204" s="106">
        <f t="shared" si="66"/>
        <v>0</v>
      </c>
      <c r="AD204" s="106">
        <f t="shared" si="66"/>
        <v>0</v>
      </c>
    </row>
    <row r="205" spans="1:30" ht="12.75" customHeight="1">
      <c r="A205" s="4">
        <v>204</v>
      </c>
      <c r="B205" s="114">
        <v>4</v>
      </c>
      <c r="C205" s="114" t="s">
        <v>128</v>
      </c>
      <c r="D205" s="115">
        <v>17</v>
      </c>
      <c r="E205" s="157" t="s">
        <v>452</v>
      </c>
      <c r="F205" s="145"/>
      <c r="G205" s="106" t="str">
        <f aca="true" t="shared" si="67" ref="G205:P217">VLOOKUP($E205,PartsList,G$4,FALSE)</f>
        <v>EE</v>
      </c>
      <c r="H205" s="158" t="str">
        <f t="shared" si="67"/>
        <v>CAP, 6.8UF, 4V, VISHAY SPRAGUE</v>
      </c>
      <c r="I205" s="106">
        <f t="shared" si="67"/>
        <v>0</v>
      </c>
      <c r="J205" s="106">
        <f t="shared" si="67"/>
        <v>0</v>
      </c>
      <c r="K205" s="230">
        <f t="shared" si="67"/>
        <v>0</v>
      </c>
      <c r="L205" s="160">
        <f t="shared" si="67"/>
        <v>0</v>
      </c>
      <c r="M205" s="160">
        <f t="shared" si="67"/>
        <v>0</v>
      </c>
      <c r="N205" s="107">
        <f t="shared" si="67"/>
        <v>0</v>
      </c>
      <c r="O205" s="106">
        <f t="shared" si="67"/>
        <v>0</v>
      </c>
      <c r="P205" s="106">
        <f t="shared" si="67"/>
        <v>0</v>
      </c>
      <c r="Q205" s="106">
        <f aca="true" t="shared" si="68" ref="Q205:AD217">VLOOKUP($E205,PartsList,Q$4,FALSE)</f>
        <v>0</v>
      </c>
      <c r="R205" s="106">
        <f t="shared" si="68"/>
        <v>0</v>
      </c>
      <c r="S205" s="106" t="str">
        <f t="shared" si="68"/>
        <v>SLAC</v>
      </c>
      <c r="T205" s="106">
        <f t="shared" si="68"/>
        <v>0</v>
      </c>
      <c r="U205" s="106">
        <f t="shared" si="68"/>
        <v>42197</v>
      </c>
      <c r="V205" s="106">
        <f t="shared" si="68"/>
        <v>1800</v>
      </c>
      <c r="W205" s="106">
        <f t="shared" si="68"/>
        <v>0</v>
      </c>
      <c r="X205" s="106">
        <f t="shared" si="68"/>
        <v>0</v>
      </c>
      <c r="Y205" s="106">
        <f t="shared" si="68"/>
        <v>0</v>
      </c>
      <c r="Z205" s="106">
        <f t="shared" si="68"/>
        <v>0</v>
      </c>
      <c r="AA205" s="106">
        <f t="shared" si="68"/>
        <v>0</v>
      </c>
      <c r="AB205" s="106">
        <f t="shared" si="68"/>
        <v>0</v>
      </c>
      <c r="AC205" s="106">
        <f t="shared" si="68"/>
        <v>0</v>
      </c>
      <c r="AD205" s="106">
        <f t="shared" si="68"/>
        <v>0</v>
      </c>
    </row>
    <row r="206" spans="1:30" ht="12.75" customHeight="1">
      <c r="A206" s="4">
        <v>205</v>
      </c>
      <c r="B206" s="114">
        <v>4</v>
      </c>
      <c r="C206" s="114" t="s">
        <v>128</v>
      </c>
      <c r="D206" s="115">
        <v>18</v>
      </c>
      <c r="E206" s="157" t="s">
        <v>21</v>
      </c>
      <c r="F206" s="145"/>
      <c r="G206" s="106" t="str">
        <f t="shared" si="67"/>
        <v>PP</v>
      </c>
      <c r="H206" s="158" t="str">
        <f t="shared" si="67"/>
        <v>M1X0.25 X 0.120" LG FLAT HD CS, SST</v>
      </c>
      <c r="I206" s="106">
        <f t="shared" si="67"/>
        <v>0</v>
      </c>
      <c r="J206" s="106">
        <f t="shared" si="67"/>
        <v>0</v>
      </c>
      <c r="K206" s="230">
        <f t="shared" si="67"/>
        <v>0</v>
      </c>
      <c r="L206" s="160">
        <f t="shared" si="67"/>
        <v>0</v>
      </c>
      <c r="M206" s="160">
        <f t="shared" si="67"/>
        <v>0</v>
      </c>
      <c r="N206" s="107">
        <f t="shared" si="67"/>
        <v>0</v>
      </c>
      <c r="O206" s="106">
        <f t="shared" si="67"/>
        <v>0</v>
      </c>
      <c r="P206" s="106">
        <f t="shared" si="67"/>
        <v>0</v>
      </c>
      <c r="Q206" s="106">
        <f t="shared" si="68"/>
        <v>0</v>
      </c>
      <c r="R206" s="106">
        <f t="shared" si="68"/>
        <v>0</v>
      </c>
      <c r="S206" s="106" t="str">
        <f t="shared" si="68"/>
        <v>SLAC</v>
      </c>
      <c r="T206" s="106">
        <f t="shared" si="68"/>
        <v>0</v>
      </c>
      <c r="U206" s="106">
        <f t="shared" si="68"/>
        <v>0</v>
      </c>
      <c r="V206" s="106">
        <f t="shared" si="68"/>
        <v>0</v>
      </c>
      <c r="W206" s="106">
        <f t="shared" si="68"/>
        <v>0</v>
      </c>
      <c r="X206" s="106">
        <f t="shared" si="68"/>
        <v>0</v>
      </c>
      <c r="Y206" s="106">
        <f t="shared" si="68"/>
        <v>0</v>
      </c>
      <c r="Z206" s="106">
        <f t="shared" si="68"/>
        <v>0</v>
      </c>
      <c r="AA206" s="106">
        <f t="shared" si="68"/>
        <v>0</v>
      </c>
      <c r="AB206" s="106">
        <f t="shared" si="68"/>
        <v>0</v>
      </c>
      <c r="AC206" s="106">
        <f t="shared" si="68"/>
        <v>0</v>
      </c>
      <c r="AD206" s="106">
        <f t="shared" si="68"/>
        <v>0</v>
      </c>
    </row>
    <row r="207" spans="1:30" ht="12.75">
      <c r="A207" s="4">
        <v>206</v>
      </c>
      <c r="B207" s="114">
        <v>4</v>
      </c>
      <c r="C207" s="114" t="s">
        <v>128</v>
      </c>
      <c r="D207" s="115">
        <v>19</v>
      </c>
      <c r="E207" s="187" t="s">
        <v>257</v>
      </c>
      <c r="F207" s="142"/>
      <c r="G207" s="106" t="str">
        <f t="shared" si="67"/>
        <v>MT</v>
      </c>
      <c r="H207" s="158" t="str">
        <f t="shared" si="67"/>
        <v>Bond Wire 25 micron diam</v>
      </c>
      <c r="I207" s="106">
        <f t="shared" si="67"/>
        <v>0</v>
      </c>
      <c r="J207" s="106" t="str">
        <f t="shared" si="67"/>
        <v>GSFC Approved</v>
      </c>
      <c r="K207" s="230">
        <f t="shared" si="67"/>
        <v>0</v>
      </c>
      <c r="L207" s="160" t="str">
        <f t="shared" si="67"/>
        <v>OK to Procure Mat'l</v>
      </c>
      <c r="M207" s="160">
        <f t="shared" si="67"/>
        <v>0</v>
      </c>
      <c r="N207" s="107">
        <f t="shared" si="67"/>
        <v>0</v>
      </c>
      <c r="O207" s="106">
        <f t="shared" si="67"/>
        <v>0</v>
      </c>
      <c r="P207" s="106">
        <f t="shared" si="67"/>
        <v>0</v>
      </c>
      <c r="Q207" s="106">
        <f t="shared" si="68"/>
        <v>0</v>
      </c>
      <c r="R207" s="106">
        <f t="shared" si="68"/>
        <v>0</v>
      </c>
      <c r="S207" s="106">
        <f t="shared" si="68"/>
        <v>0</v>
      </c>
      <c r="T207" s="106">
        <f t="shared" si="68"/>
        <v>0</v>
      </c>
      <c r="U207" s="106">
        <f t="shared" si="68"/>
        <v>0</v>
      </c>
      <c r="V207" s="106">
        <f t="shared" si="68"/>
        <v>0</v>
      </c>
      <c r="W207" s="106">
        <f t="shared" si="68"/>
        <v>0</v>
      </c>
      <c r="X207" s="106">
        <f t="shared" si="68"/>
        <v>0</v>
      </c>
      <c r="Y207" s="106">
        <f t="shared" si="68"/>
        <v>0</v>
      </c>
      <c r="Z207" s="106">
        <f t="shared" si="68"/>
        <v>0</v>
      </c>
      <c r="AA207" s="106">
        <f t="shared" si="68"/>
        <v>0</v>
      </c>
      <c r="AB207" s="106">
        <f t="shared" si="68"/>
        <v>0</v>
      </c>
      <c r="AC207" s="106">
        <f t="shared" si="68"/>
        <v>0</v>
      </c>
      <c r="AD207" s="106">
        <f t="shared" si="68"/>
        <v>0</v>
      </c>
    </row>
    <row r="208" spans="1:30" ht="12.75" customHeight="1">
      <c r="A208" s="4">
        <v>207</v>
      </c>
      <c r="B208" s="114">
        <v>4</v>
      </c>
      <c r="C208" s="114" t="s">
        <v>128</v>
      </c>
      <c r="D208" s="115">
        <v>20</v>
      </c>
      <c r="E208" s="157" t="s">
        <v>455</v>
      </c>
      <c r="F208" s="145"/>
      <c r="G208" s="106" t="str">
        <f t="shared" si="67"/>
        <v>MT</v>
      </c>
      <c r="H208" s="158" t="str">
        <f t="shared" si="67"/>
        <v>SCOTCHWELD 1838 B/A, EPOXY, GREEN</v>
      </c>
      <c r="I208" s="106">
        <f t="shared" si="67"/>
        <v>0</v>
      </c>
      <c r="J208" s="106">
        <f t="shared" si="67"/>
        <v>0</v>
      </c>
      <c r="K208" s="230">
        <f t="shared" si="67"/>
        <v>0</v>
      </c>
      <c r="L208" s="160">
        <f t="shared" si="67"/>
        <v>0</v>
      </c>
      <c r="M208" s="160">
        <f t="shared" si="67"/>
        <v>0</v>
      </c>
      <c r="N208" s="107">
        <f t="shared" si="67"/>
        <v>0</v>
      </c>
      <c r="O208" s="106">
        <f t="shared" si="67"/>
        <v>0</v>
      </c>
      <c r="P208" s="106">
        <f t="shared" si="67"/>
        <v>0</v>
      </c>
      <c r="Q208" s="106">
        <f t="shared" si="68"/>
        <v>0</v>
      </c>
      <c r="R208" s="106">
        <f t="shared" si="68"/>
        <v>0</v>
      </c>
      <c r="S208" s="106" t="str">
        <f t="shared" si="68"/>
        <v>Teledyne</v>
      </c>
      <c r="T208" s="106">
        <f t="shared" si="68"/>
        <v>0</v>
      </c>
      <c r="U208" s="106">
        <f t="shared" si="68"/>
        <v>0</v>
      </c>
      <c r="V208" s="106">
        <f t="shared" si="68"/>
        <v>0</v>
      </c>
      <c r="W208" s="106">
        <f t="shared" si="68"/>
        <v>0</v>
      </c>
      <c r="X208" s="106">
        <f t="shared" si="68"/>
        <v>0</v>
      </c>
      <c r="Y208" s="106">
        <f t="shared" si="68"/>
        <v>0</v>
      </c>
      <c r="Z208" s="106">
        <f t="shared" si="68"/>
        <v>0</v>
      </c>
      <c r="AA208" s="106">
        <f t="shared" si="68"/>
        <v>0</v>
      </c>
      <c r="AB208" s="106">
        <f t="shared" si="68"/>
        <v>0</v>
      </c>
      <c r="AC208" s="106">
        <f t="shared" si="68"/>
        <v>0</v>
      </c>
      <c r="AD208" s="106">
        <f t="shared" si="68"/>
        <v>0</v>
      </c>
    </row>
    <row r="209" spans="1:30" ht="12.75" customHeight="1">
      <c r="A209" s="4">
        <v>208</v>
      </c>
      <c r="B209" s="114">
        <v>4</v>
      </c>
      <c r="C209" s="114" t="s">
        <v>128</v>
      </c>
      <c r="D209" s="115">
        <v>21</v>
      </c>
      <c r="E209" s="157" t="s">
        <v>457</v>
      </c>
      <c r="F209" s="145"/>
      <c r="G209" s="106" t="str">
        <f t="shared" si="67"/>
        <v>MT</v>
      </c>
      <c r="H209" s="158" t="str">
        <f t="shared" si="67"/>
        <v>HYSOL FP4450, DIE ENCAPSULANT</v>
      </c>
      <c r="I209" s="106">
        <f t="shared" si="67"/>
        <v>0</v>
      </c>
      <c r="J209" s="106">
        <f t="shared" si="67"/>
        <v>0</v>
      </c>
      <c r="K209" s="230">
        <f t="shared" si="67"/>
        <v>0</v>
      </c>
      <c r="L209" s="160">
        <f t="shared" si="67"/>
        <v>0</v>
      </c>
      <c r="M209" s="160">
        <f t="shared" si="67"/>
        <v>0</v>
      </c>
      <c r="N209" s="107">
        <f t="shared" si="67"/>
        <v>0</v>
      </c>
      <c r="O209" s="106">
        <f t="shared" si="67"/>
        <v>0</v>
      </c>
      <c r="P209" s="106">
        <f t="shared" si="67"/>
        <v>0</v>
      </c>
      <c r="Q209" s="106">
        <f t="shared" si="68"/>
        <v>0</v>
      </c>
      <c r="R209" s="106">
        <f t="shared" si="68"/>
        <v>0</v>
      </c>
      <c r="S209" s="106" t="str">
        <f t="shared" si="68"/>
        <v>Teledyne</v>
      </c>
      <c r="T209" s="106">
        <f t="shared" si="68"/>
        <v>0</v>
      </c>
      <c r="U209" s="106">
        <f t="shared" si="68"/>
        <v>0</v>
      </c>
      <c r="V209" s="106">
        <f t="shared" si="68"/>
        <v>0</v>
      </c>
      <c r="W209" s="106">
        <f t="shared" si="68"/>
        <v>0</v>
      </c>
      <c r="X209" s="106">
        <f t="shared" si="68"/>
        <v>0</v>
      </c>
      <c r="Y209" s="106">
        <f t="shared" si="68"/>
        <v>0</v>
      </c>
      <c r="Z209" s="106">
        <f t="shared" si="68"/>
        <v>0</v>
      </c>
      <c r="AA209" s="106">
        <f t="shared" si="68"/>
        <v>0</v>
      </c>
      <c r="AB209" s="106">
        <f t="shared" si="68"/>
        <v>0</v>
      </c>
      <c r="AC209" s="106">
        <f t="shared" si="68"/>
        <v>0</v>
      </c>
      <c r="AD209" s="106">
        <f t="shared" si="68"/>
        <v>0</v>
      </c>
    </row>
    <row r="210" spans="1:30" ht="12.75" customHeight="1">
      <c r="A210" s="4">
        <v>209</v>
      </c>
      <c r="B210" s="114">
        <v>4</v>
      </c>
      <c r="C210" s="114" t="s">
        <v>128</v>
      </c>
      <c r="D210" s="115">
        <v>22</v>
      </c>
      <c r="E210" s="157" t="s">
        <v>459</v>
      </c>
      <c r="F210" s="145"/>
      <c r="G210" s="106" t="str">
        <f t="shared" si="67"/>
        <v>MT</v>
      </c>
      <c r="H210" s="158" t="str">
        <f t="shared" si="67"/>
        <v>EPO-TEK H20E, DIE ATTACH, EPOXY</v>
      </c>
      <c r="I210" s="106">
        <f t="shared" si="67"/>
        <v>0</v>
      </c>
      <c r="J210" s="106">
        <f t="shared" si="67"/>
        <v>0</v>
      </c>
      <c r="K210" s="230">
        <f t="shared" si="67"/>
        <v>0</v>
      </c>
      <c r="L210" s="160">
        <f t="shared" si="67"/>
        <v>0</v>
      </c>
      <c r="M210" s="160">
        <f t="shared" si="67"/>
        <v>0</v>
      </c>
      <c r="N210" s="107">
        <f t="shared" si="67"/>
        <v>0</v>
      </c>
      <c r="O210" s="106">
        <f t="shared" si="67"/>
        <v>0</v>
      </c>
      <c r="P210" s="106">
        <f t="shared" si="67"/>
        <v>0</v>
      </c>
      <c r="Q210" s="106">
        <f t="shared" si="68"/>
        <v>0</v>
      </c>
      <c r="R210" s="106">
        <f t="shared" si="68"/>
        <v>0</v>
      </c>
      <c r="S210" s="106" t="str">
        <f t="shared" si="68"/>
        <v>Teledyne</v>
      </c>
      <c r="T210" s="106">
        <f t="shared" si="68"/>
        <v>0</v>
      </c>
      <c r="U210" s="106">
        <f t="shared" si="68"/>
        <v>0</v>
      </c>
      <c r="V210" s="106">
        <f t="shared" si="68"/>
        <v>0</v>
      </c>
      <c r="W210" s="106">
        <f t="shared" si="68"/>
        <v>0</v>
      </c>
      <c r="X210" s="106">
        <f t="shared" si="68"/>
        <v>0</v>
      </c>
      <c r="Y210" s="106">
        <f t="shared" si="68"/>
        <v>0</v>
      </c>
      <c r="Z210" s="106">
        <f t="shared" si="68"/>
        <v>0</v>
      </c>
      <c r="AA210" s="106">
        <f t="shared" si="68"/>
        <v>0</v>
      </c>
      <c r="AB210" s="106">
        <f t="shared" si="68"/>
        <v>0</v>
      </c>
      <c r="AC210" s="106">
        <f t="shared" si="68"/>
        <v>0</v>
      </c>
      <c r="AD210" s="106">
        <f t="shared" si="68"/>
        <v>0</v>
      </c>
    </row>
    <row r="211" spans="1:30" ht="12.75" customHeight="1">
      <c r="A211" s="4">
        <v>210</v>
      </c>
      <c r="B211" s="114">
        <v>4</v>
      </c>
      <c r="C211" s="114" t="s">
        <v>128</v>
      </c>
      <c r="D211" s="115">
        <v>23</v>
      </c>
      <c r="E211" s="157" t="s">
        <v>461</v>
      </c>
      <c r="F211" s="145"/>
      <c r="G211" s="106" t="str">
        <f t="shared" si="67"/>
        <v>MT</v>
      </c>
      <c r="H211" s="158" t="str">
        <f t="shared" si="67"/>
        <v>SOLDER WIRE</v>
      </c>
      <c r="I211" s="106">
        <f t="shared" si="67"/>
        <v>0</v>
      </c>
      <c r="J211" s="106">
        <f t="shared" si="67"/>
        <v>0</v>
      </c>
      <c r="K211" s="230">
        <f t="shared" si="67"/>
        <v>0</v>
      </c>
      <c r="L211" s="160">
        <f t="shared" si="67"/>
        <v>0</v>
      </c>
      <c r="M211" s="160">
        <f t="shared" si="67"/>
        <v>0</v>
      </c>
      <c r="N211" s="107">
        <f t="shared" si="67"/>
        <v>0</v>
      </c>
      <c r="O211" s="106">
        <f t="shared" si="67"/>
        <v>0</v>
      </c>
      <c r="P211" s="106">
        <f t="shared" si="67"/>
        <v>0</v>
      </c>
      <c r="Q211" s="106">
        <f t="shared" si="68"/>
        <v>0</v>
      </c>
      <c r="R211" s="106">
        <f t="shared" si="68"/>
        <v>0</v>
      </c>
      <c r="S211" s="106" t="str">
        <f t="shared" si="68"/>
        <v>Teledyne</v>
      </c>
      <c r="T211" s="106">
        <f t="shared" si="68"/>
        <v>0</v>
      </c>
      <c r="U211" s="106">
        <f t="shared" si="68"/>
        <v>0</v>
      </c>
      <c r="V211" s="106">
        <f t="shared" si="68"/>
        <v>0</v>
      </c>
      <c r="W211" s="106">
        <f t="shared" si="68"/>
        <v>0</v>
      </c>
      <c r="X211" s="106">
        <f t="shared" si="68"/>
        <v>0</v>
      </c>
      <c r="Y211" s="106">
        <f t="shared" si="68"/>
        <v>0</v>
      </c>
      <c r="Z211" s="106">
        <f t="shared" si="68"/>
        <v>0</v>
      </c>
      <c r="AA211" s="106">
        <f t="shared" si="68"/>
        <v>0</v>
      </c>
      <c r="AB211" s="106">
        <f t="shared" si="68"/>
        <v>0</v>
      </c>
      <c r="AC211" s="106">
        <f t="shared" si="68"/>
        <v>0</v>
      </c>
      <c r="AD211" s="106">
        <f t="shared" si="68"/>
        <v>0</v>
      </c>
    </row>
    <row r="212" spans="1:30" ht="12.75" customHeight="1">
      <c r="A212" s="4">
        <v>211</v>
      </c>
      <c r="B212" s="114">
        <v>4</v>
      </c>
      <c r="C212" s="114" t="s">
        <v>128</v>
      </c>
      <c r="D212" s="115">
        <v>25</v>
      </c>
      <c r="E212" s="157" t="s">
        <v>463</v>
      </c>
      <c r="F212" s="145"/>
      <c r="G212" s="106" t="str">
        <f t="shared" si="67"/>
        <v>MT</v>
      </c>
      <c r="H212" s="158" t="str">
        <f t="shared" si="67"/>
        <v>SN62, SOLDER PASTE</v>
      </c>
      <c r="I212" s="106">
        <f t="shared" si="67"/>
        <v>0</v>
      </c>
      <c r="J212" s="106">
        <f t="shared" si="67"/>
        <v>0</v>
      </c>
      <c r="K212" s="230">
        <f t="shared" si="67"/>
        <v>0</v>
      </c>
      <c r="L212" s="160">
        <f t="shared" si="67"/>
        <v>0</v>
      </c>
      <c r="M212" s="160">
        <f t="shared" si="67"/>
        <v>0</v>
      </c>
      <c r="N212" s="107">
        <f t="shared" si="67"/>
        <v>0</v>
      </c>
      <c r="O212" s="106">
        <f t="shared" si="67"/>
        <v>0</v>
      </c>
      <c r="P212" s="106">
        <f t="shared" si="67"/>
        <v>0</v>
      </c>
      <c r="Q212" s="106">
        <f t="shared" si="68"/>
        <v>0</v>
      </c>
      <c r="R212" s="106">
        <f t="shared" si="68"/>
        <v>0</v>
      </c>
      <c r="S212" s="106" t="str">
        <f t="shared" si="68"/>
        <v>Teledyne</v>
      </c>
      <c r="T212" s="106">
        <f t="shared" si="68"/>
        <v>0</v>
      </c>
      <c r="U212" s="106">
        <f t="shared" si="68"/>
        <v>0</v>
      </c>
      <c r="V212" s="106">
        <f t="shared" si="68"/>
        <v>0</v>
      </c>
      <c r="W212" s="106">
        <f t="shared" si="68"/>
        <v>0</v>
      </c>
      <c r="X212" s="106">
        <f t="shared" si="68"/>
        <v>0</v>
      </c>
      <c r="Y212" s="106">
        <f t="shared" si="68"/>
        <v>0</v>
      </c>
      <c r="Z212" s="106">
        <f t="shared" si="68"/>
        <v>0</v>
      </c>
      <c r="AA212" s="106">
        <f t="shared" si="68"/>
        <v>0</v>
      </c>
      <c r="AB212" s="106">
        <f t="shared" si="68"/>
        <v>0</v>
      </c>
      <c r="AC212" s="106">
        <f t="shared" si="68"/>
        <v>0</v>
      </c>
      <c r="AD212" s="106">
        <f t="shared" si="68"/>
        <v>0</v>
      </c>
    </row>
    <row r="213" spans="1:30" ht="12.75" customHeight="1">
      <c r="A213" s="4">
        <v>212</v>
      </c>
      <c r="B213" s="114">
        <v>4</v>
      </c>
      <c r="C213" s="114" t="s">
        <v>128</v>
      </c>
      <c r="D213" s="115">
        <v>26</v>
      </c>
      <c r="E213" s="157" t="s">
        <v>465</v>
      </c>
      <c r="F213" s="145"/>
      <c r="G213" s="106" t="str">
        <f t="shared" si="67"/>
        <v>EE</v>
      </c>
      <c r="H213" s="158" t="str">
        <f t="shared" si="67"/>
        <v>CONNECTOR SAVER, 37 PIN</v>
      </c>
      <c r="I213" s="106">
        <f t="shared" si="67"/>
        <v>0</v>
      </c>
      <c r="J213" s="106">
        <f t="shared" si="67"/>
        <v>0</v>
      </c>
      <c r="K213" s="230">
        <f t="shared" si="67"/>
        <v>0</v>
      </c>
      <c r="L213" s="160">
        <f t="shared" si="67"/>
        <v>0</v>
      </c>
      <c r="M213" s="160">
        <f t="shared" si="67"/>
        <v>0</v>
      </c>
      <c r="N213" s="107" t="str">
        <f t="shared" si="67"/>
        <v>EGSE, not flight</v>
      </c>
      <c r="O213" s="106">
        <f t="shared" si="67"/>
        <v>0</v>
      </c>
      <c r="P213" s="106">
        <f t="shared" si="67"/>
        <v>0</v>
      </c>
      <c r="Q213" s="106">
        <f t="shared" si="68"/>
        <v>0</v>
      </c>
      <c r="R213" s="106">
        <f t="shared" si="68"/>
        <v>0</v>
      </c>
      <c r="S213" s="106" t="str">
        <f t="shared" si="68"/>
        <v>SLAC</v>
      </c>
      <c r="T213" s="106">
        <f t="shared" si="68"/>
        <v>0</v>
      </c>
      <c r="U213" s="106">
        <f t="shared" si="68"/>
        <v>40836</v>
      </c>
      <c r="V213" s="106">
        <f t="shared" si="68"/>
        <v>1600</v>
      </c>
      <c r="W213" s="106">
        <f t="shared" si="68"/>
        <v>0</v>
      </c>
      <c r="X213" s="106">
        <f t="shared" si="68"/>
        <v>0</v>
      </c>
      <c r="Y213" s="106">
        <f t="shared" si="68"/>
        <v>0</v>
      </c>
      <c r="Z213" s="106">
        <f t="shared" si="68"/>
        <v>0</v>
      </c>
      <c r="AA213" s="106">
        <f t="shared" si="68"/>
        <v>0</v>
      </c>
      <c r="AB213" s="106">
        <f t="shared" si="68"/>
        <v>0</v>
      </c>
      <c r="AC213" s="106">
        <f t="shared" si="68"/>
        <v>0</v>
      </c>
      <c r="AD213" s="106">
        <f t="shared" si="68"/>
        <v>0</v>
      </c>
    </row>
    <row r="214" spans="1:30" ht="12.75" customHeight="1">
      <c r="A214" s="4">
        <v>213</v>
      </c>
      <c r="B214" s="114">
        <v>4</v>
      </c>
      <c r="C214" s="114" t="s">
        <v>128</v>
      </c>
      <c r="D214" s="115">
        <v>27</v>
      </c>
      <c r="E214" s="157" t="s">
        <v>467</v>
      </c>
      <c r="F214" s="145"/>
      <c r="G214" s="106" t="str">
        <f t="shared" si="67"/>
        <v>MT</v>
      </c>
      <c r="H214" s="158" t="str">
        <f t="shared" si="67"/>
        <v>HUMISEAL 1A2O, CONFORMAL COATING</v>
      </c>
      <c r="I214" s="106">
        <f t="shared" si="67"/>
        <v>0</v>
      </c>
      <c r="J214" s="106">
        <f t="shared" si="67"/>
        <v>0</v>
      </c>
      <c r="K214" s="230">
        <f t="shared" si="67"/>
        <v>0</v>
      </c>
      <c r="L214" s="160">
        <f t="shared" si="67"/>
        <v>0</v>
      </c>
      <c r="M214" s="160">
        <f t="shared" si="67"/>
        <v>0</v>
      </c>
      <c r="N214" s="107">
        <f t="shared" si="67"/>
        <v>0</v>
      </c>
      <c r="O214" s="106">
        <f t="shared" si="67"/>
        <v>0</v>
      </c>
      <c r="P214" s="106">
        <f t="shared" si="67"/>
        <v>0</v>
      </c>
      <c r="Q214" s="106">
        <f t="shared" si="68"/>
        <v>0</v>
      </c>
      <c r="R214" s="106">
        <f t="shared" si="68"/>
        <v>0</v>
      </c>
      <c r="S214" s="106" t="str">
        <f t="shared" si="68"/>
        <v>Teledyne</v>
      </c>
      <c r="T214" s="106">
        <f t="shared" si="68"/>
        <v>0</v>
      </c>
      <c r="U214" s="106">
        <f t="shared" si="68"/>
        <v>0</v>
      </c>
      <c r="V214" s="106">
        <f t="shared" si="68"/>
        <v>0</v>
      </c>
      <c r="W214" s="106">
        <f t="shared" si="68"/>
        <v>0</v>
      </c>
      <c r="X214" s="106">
        <f t="shared" si="68"/>
        <v>0</v>
      </c>
      <c r="Y214" s="106">
        <f t="shared" si="68"/>
        <v>0</v>
      </c>
      <c r="Z214" s="106">
        <f t="shared" si="68"/>
        <v>0</v>
      </c>
      <c r="AA214" s="106">
        <f t="shared" si="68"/>
        <v>0</v>
      </c>
      <c r="AB214" s="106">
        <f t="shared" si="68"/>
        <v>0</v>
      </c>
      <c r="AC214" s="106">
        <f t="shared" si="68"/>
        <v>0</v>
      </c>
      <c r="AD214" s="106">
        <f t="shared" si="68"/>
        <v>0</v>
      </c>
    </row>
    <row r="215" spans="1:30" ht="12.75" customHeight="1">
      <c r="A215" s="4">
        <v>214</v>
      </c>
      <c r="B215" s="114">
        <v>4</v>
      </c>
      <c r="C215" s="114" t="s">
        <v>128</v>
      </c>
      <c r="D215" s="115">
        <v>28</v>
      </c>
      <c r="E215" s="157" t="s">
        <v>469</v>
      </c>
      <c r="F215" s="145"/>
      <c r="G215" s="106" t="str">
        <f t="shared" si="67"/>
        <v>EE</v>
      </c>
      <c r="H215" s="158" t="str">
        <f t="shared" si="67"/>
        <v>TMCM STORAGE BASE</v>
      </c>
      <c r="I215" s="106">
        <f t="shared" si="67"/>
        <v>0</v>
      </c>
      <c r="J215" s="106">
        <f t="shared" si="67"/>
        <v>0</v>
      </c>
      <c r="K215" s="230">
        <f t="shared" si="67"/>
        <v>0</v>
      </c>
      <c r="L215" s="160">
        <f t="shared" si="67"/>
        <v>0</v>
      </c>
      <c r="M215" s="160">
        <f t="shared" si="67"/>
        <v>0</v>
      </c>
      <c r="N215" s="107" t="str">
        <f t="shared" si="67"/>
        <v>MGSE, not flight</v>
      </c>
      <c r="O215" s="106">
        <f t="shared" si="67"/>
        <v>0</v>
      </c>
      <c r="P215" s="106">
        <f t="shared" si="67"/>
        <v>0</v>
      </c>
      <c r="Q215" s="106">
        <f t="shared" si="68"/>
        <v>0</v>
      </c>
      <c r="R215" s="106">
        <f t="shared" si="68"/>
        <v>0</v>
      </c>
      <c r="S215" s="106" t="str">
        <f t="shared" si="68"/>
        <v>SLAC</v>
      </c>
      <c r="T215" s="106">
        <f t="shared" si="68"/>
        <v>0</v>
      </c>
      <c r="U215" s="106">
        <f t="shared" si="68"/>
        <v>38857</v>
      </c>
      <c r="V215" s="106">
        <f t="shared" si="68"/>
        <v>850</v>
      </c>
      <c r="W215" s="106">
        <f t="shared" si="68"/>
        <v>0</v>
      </c>
      <c r="X215" s="106">
        <f t="shared" si="68"/>
        <v>0</v>
      </c>
      <c r="Y215" s="106">
        <f t="shared" si="68"/>
        <v>0</v>
      </c>
      <c r="Z215" s="106">
        <f t="shared" si="68"/>
        <v>0</v>
      </c>
      <c r="AA215" s="106">
        <f t="shared" si="68"/>
        <v>0</v>
      </c>
      <c r="AB215" s="106">
        <f t="shared" si="68"/>
        <v>0</v>
      </c>
      <c r="AC215" s="106">
        <f t="shared" si="68"/>
        <v>0</v>
      </c>
      <c r="AD215" s="106">
        <f t="shared" si="68"/>
        <v>0</v>
      </c>
    </row>
    <row r="216" spans="1:30" ht="12.75" customHeight="1">
      <c r="A216" s="4">
        <v>215</v>
      </c>
      <c r="B216" s="114">
        <v>4</v>
      </c>
      <c r="C216" s="114" t="s">
        <v>128</v>
      </c>
      <c r="D216" s="115">
        <v>29</v>
      </c>
      <c r="E216" s="157" t="s">
        <v>471</v>
      </c>
      <c r="F216" s="145"/>
      <c r="G216" s="106" t="str">
        <f t="shared" si="67"/>
        <v>EE</v>
      </c>
      <c r="H216" s="158" t="str">
        <f t="shared" si="67"/>
        <v>TMCM STORAGE COVER</v>
      </c>
      <c r="I216" s="106">
        <f t="shared" si="67"/>
        <v>0</v>
      </c>
      <c r="J216" s="106">
        <f t="shared" si="67"/>
        <v>0</v>
      </c>
      <c r="K216" s="230">
        <f t="shared" si="67"/>
        <v>0</v>
      </c>
      <c r="L216" s="160">
        <f t="shared" si="67"/>
        <v>0</v>
      </c>
      <c r="M216" s="160">
        <f t="shared" si="67"/>
        <v>0</v>
      </c>
      <c r="N216" s="107" t="str">
        <f t="shared" si="67"/>
        <v>MGSE, not flight</v>
      </c>
      <c r="O216" s="106">
        <f t="shared" si="67"/>
        <v>0</v>
      </c>
      <c r="P216" s="106">
        <f t="shared" si="67"/>
        <v>0</v>
      </c>
      <c r="Q216" s="106">
        <f t="shared" si="68"/>
        <v>0</v>
      </c>
      <c r="R216" s="106">
        <f t="shared" si="68"/>
        <v>0</v>
      </c>
      <c r="S216" s="106" t="str">
        <f t="shared" si="68"/>
        <v>SLAC</v>
      </c>
      <c r="T216" s="106">
        <f t="shared" si="68"/>
        <v>0</v>
      </c>
      <c r="U216" s="106">
        <f t="shared" si="68"/>
        <v>38857</v>
      </c>
      <c r="V216" s="106">
        <f t="shared" si="68"/>
        <v>850</v>
      </c>
      <c r="W216" s="106">
        <f t="shared" si="68"/>
        <v>0</v>
      </c>
      <c r="X216" s="106">
        <f t="shared" si="68"/>
        <v>0</v>
      </c>
      <c r="Y216" s="106">
        <f t="shared" si="68"/>
        <v>0</v>
      </c>
      <c r="Z216" s="106">
        <f t="shared" si="68"/>
        <v>0</v>
      </c>
      <c r="AA216" s="106">
        <f t="shared" si="68"/>
        <v>0</v>
      </c>
      <c r="AB216" s="106">
        <f t="shared" si="68"/>
        <v>0</v>
      </c>
      <c r="AC216" s="106">
        <f t="shared" si="68"/>
        <v>0</v>
      </c>
      <c r="AD216" s="106">
        <f t="shared" si="68"/>
        <v>0</v>
      </c>
    </row>
    <row r="217" spans="1:30" ht="12.75" customHeight="1">
      <c r="A217" s="4">
        <v>216</v>
      </c>
      <c r="B217" s="114">
        <v>4</v>
      </c>
      <c r="C217" s="114" t="s">
        <v>128</v>
      </c>
      <c r="D217" s="115">
        <v>30</v>
      </c>
      <c r="E217" s="157" t="s">
        <v>473</v>
      </c>
      <c r="F217" s="145"/>
      <c r="G217" s="106" t="str">
        <f t="shared" si="67"/>
        <v>PP</v>
      </c>
      <c r="H217" s="158" t="str">
        <f t="shared" si="67"/>
        <v>M1.6 X 0.45 X 4 MM SHCS ALLOY STL 12.9</v>
      </c>
      <c r="I217" s="106">
        <f t="shared" si="67"/>
        <v>0</v>
      </c>
      <c r="J217" s="106">
        <f t="shared" si="67"/>
        <v>0</v>
      </c>
      <c r="K217" s="230">
        <f t="shared" si="67"/>
        <v>0</v>
      </c>
      <c r="L217" s="160">
        <f t="shared" si="67"/>
        <v>0</v>
      </c>
      <c r="M217" s="160">
        <f t="shared" si="67"/>
        <v>0</v>
      </c>
      <c r="N217" s="107" t="str">
        <f t="shared" si="67"/>
        <v>MGSE, not flight</v>
      </c>
      <c r="O217" s="106">
        <f t="shared" si="67"/>
        <v>0</v>
      </c>
      <c r="P217" s="106">
        <f t="shared" si="67"/>
        <v>0</v>
      </c>
      <c r="Q217" s="106">
        <f t="shared" si="68"/>
        <v>0</v>
      </c>
      <c r="R217" s="106">
        <f t="shared" si="68"/>
        <v>0</v>
      </c>
      <c r="S217" s="106" t="str">
        <f t="shared" si="68"/>
        <v>SLAC</v>
      </c>
      <c r="T217" s="106">
        <f t="shared" si="68"/>
        <v>0</v>
      </c>
      <c r="U217" s="106">
        <f t="shared" si="68"/>
        <v>0</v>
      </c>
      <c r="V217" s="106">
        <f t="shared" si="68"/>
        <v>0</v>
      </c>
      <c r="W217" s="106">
        <f t="shared" si="68"/>
        <v>0</v>
      </c>
      <c r="X217" s="106">
        <f t="shared" si="68"/>
        <v>0</v>
      </c>
      <c r="Y217" s="106">
        <f t="shared" si="68"/>
        <v>0</v>
      </c>
      <c r="Z217" s="106">
        <f t="shared" si="68"/>
        <v>0</v>
      </c>
      <c r="AA217" s="106">
        <f t="shared" si="68"/>
        <v>0</v>
      </c>
      <c r="AB217" s="106">
        <f t="shared" si="68"/>
        <v>0</v>
      </c>
      <c r="AC217" s="106">
        <f t="shared" si="68"/>
        <v>0</v>
      </c>
      <c r="AD217" s="106">
        <f t="shared" si="68"/>
        <v>0</v>
      </c>
    </row>
    <row r="218" spans="2:30" ht="12.75">
      <c r="B218" s="99"/>
      <c r="C218" s="109"/>
      <c r="D218" s="99"/>
      <c r="E218" s="109"/>
      <c r="F218" s="146"/>
      <c r="G218" s="99"/>
      <c r="H218" s="104"/>
      <c r="I218" s="99"/>
      <c r="J218" s="105"/>
      <c r="K218" s="230"/>
      <c r="L218" s="160"/>
      <c r="M218" s="160"/>
      <c r="N218" s="104"/>
      <c r="O218" s="99"/>
      <c r="P218" s="99"/>
      <c r="Q218" s="99"/>
      <c r="R218" s="99"/>
      <c r="S218" s="108"/>
      <c r="T218" s="105"/>
      <c r="U218" s="99"/>
      <c r="V218" s="99"/>
      <c r="W218" s="99"/>
      <c r="X218" s="99"/>
      <c r="Y218" s="99"/>
      <c r="Z218" s="99"/>
      <c r="AA218" s="99"/>
      <c r="AB218" s="99"/>
      <c r="AC218" s="99"/>
      <c r="AD218" s="99"/>
    </row>
    <row r="219" spans="2:10" ht="12.75">
      <c r="B219"/>
      <c r="D219"/>
      <c r="G219" s="4"/>
      <c r="H219"/>
      <c r="J219"/>
    </row>
    <row r="220" spans="2:10" ht="12.75">
      <c r="B220"/>
      <c r="D220"/>
      <c r="G220" s="4"/>
      <c r="H220"/>
      <c r="J220"/>
    </row>
    <row r="221" spans="2:10" ht="12.75">
      <c r="B221"/>
      <c r="D221"/>
      <c r="G221" s="4"/>
      <c r="H221"/>
      <c r="J221"/>
    </row>
    <row r="222" spans="2:10" ht="12.75">
      <c r="B222"/>
      <c r="D222"/>
      <c r="G222" s="4"/>
      <c r="H222"/>
      <c r="J222"/>
    </row>
    <row r="223" spans="2:10" ht="12.75">
      <c r="B223"/>
      <c r="D223"/>
      <c r="G223" s="4"/>
      <c r="H223"/>
      <c r="J223"/>
    </row>
    <row r="224" spans="2:10" ht="12.75">
      <c r="B224"/>
      <c r="D224"/>
      <c r="G224" s="4"/>
      <c r="H224"/>
      <c r="J224"/>
    </row>
    <row r="225" spans="2:10" ht="12.75">
      <c r="B225"/>
      <c r="D225"/>
      <c r="G225" s="4"/>
      <c r="H225"/>
      <c r="J225"/>
    </row>
    <row r="226" spans="2:10" ht="12.75">
      <c r="B226"/>
      <c r="D226"/>
      <c r="G226" s="4"/>
      <c r="H226"/>
      <c r="J226"/>
    </row>
    <row r="227" spans="2:10" ht="12.75">
      <c r="B227"/>
      <c r="D227"/>
      <c r="G227" s="4"/>
      <c r="H227"/>
      <c r="J227"/>
    </row>
    <row r="228" spans="2:10" ht="12.75">
      <c r="B228"/>
      <c r="D228"/>
      <c r="G228" s="4"/>
      <c r="H228"/>
      <c r="J228"/>
    </row>
    <row r="229" spans="2:10" ht="12.75">
      <c r="B229"/>
      <c r="D229"/>
      <c r="G229" s="4"/>
      <c r="H229"/>
      <c r="J229"/>
    </row>
    <row r="230" spans="2:10" ht="12.75">
      <c r="B230"/>
      <c r="D230"/>
      <c r="G230" s="4"/>
      <c r="H230"/>
      <c r="J230"/>
    </row>
    <row r="231" spans="2:10" ht="12.75">
      <c r="B231"/>
      <c r="D231"/>
      <c r="G231" s="4"/>
      <c r="H231"/>
      <c r="J231"/>
    </row>
    <row r="232" spans="2:10" ht="12.75">
      <c r="B232"/>
      <c r="D232"/>
      <c r="G232" s="4"/>
      <c r="H232"/>
      <c r="J232"/>
    </row>
    <row r="233" spans="2:10" ht="12.75">
      <c r="B233"/>
      <c r="D233"/>
      <c r="G233" s="4"/>
      <c r="H233"/>
      <c r="J233"/>
    </row>
    <row r="234" spans="2:10" ht="12.75">
      <c r="B234"/>
      <c r="D234"/>
      <c r="G234" s="4"/>
      <c r="H234"/>
      <c r="J234"/>
    </row>
    <row r="235" spans="2:10" ht="12.75">
      <c r="B235"/>
      <c r="D235"/>
      <c r="G235" s="4"/>
      <c r="H235"/>
      <c r="J235"/>
    </row>
    <row r="236" spans="2:10" ht="12.75">
      <c r="B236"/>
      <c r="D236"/>
      <c r="G236" s="4"/>
      <c r="H236"/>
      <c r="J236"/>
    </row>
    <row r="237" spans="2:10" ht="12.75">
      <c r="B237"/>
      <c r="D237"/>
      <c r="G237" s="4"/>
      <c r="H237"/>
      <c r="J237"/>
    </row>
    <row r="238" spans="2:10" ht="12.75">
      <c r="B238"/>
      <c r="D238"/>
      <c r="G238" s="4"/>
      <c r="H238"/>
      <c r="J238"/>
    </row>
    <row r="239" spans="2:10" ht="12.75">
      <c r="B239"/>
      <c r="D239"/>
      <c r="G239" s="4"/>
      <c r="H239"/>
      <c r="J239"/>
    </row>
    <row r="240" spans="2:10" ht="12.75">
      <c r="B240"/>
      <c r="D240"/>
      <c r="G240" s="4"/>
      <c r="H240"/>
      <c r="J240"/>
    </row>
    <row r="241" spans="2:10" ht="12.75">
      <c r="B241"/>
      <c r="D241"/>
      <c r="G241" s="4"/>
      <c r="H241"/>
      <c r="J241"/>
    </row>
    <row r="242" spans="2:10" ht="12.75">
      <c r="B242"/>
      <c r="D242"/>
      <c r="G242" s="4"/>
      <c r="H242"/>
      <c r="J242"/>
    </row>
    <row r="243" spans="2:10" ht="12.75">
      <c r="B243"/>
      <c r="D243"/>
      <c r="G243" s="4"/>
      <c r="H243"/>
      <c r="J243"/>
    </row>
    <row r="244" spans="2:10" ht="12.75">
      <c r="B244"/>
      <c r="D244"/>
      <c r="G244" s="4"/>
      <c r="H244"/>
      <c r="J244"/>
    </row>
    <row r="245" spans="2:10" ht="12.75">
      <c r="B245"/>
      <c r="D245"/>
      <c r="G245" s="4"/>
      <c r="H245"/>
      <c r="J245"/>
    </row>
    <row r="246" spans="2:10" ht="12.75">
      <c r="B246"/>
      <c r="D246"/>
      <c r="G246" s="4"/>
      <c r="H246"/>
      <c r="J246"/>
    </row>
    <row r="247" spans="2:10" ht="12.75">
      <c r="B247"/>
      <c r="D247"/>
      <c r="G247" s="4"/>
      <c r="H247"/>
      <c r="J247"/>
    </row>
    <row r="248" spans="2:10" ht="12.75">
      <c r="B248"/>
      <c r="D248"/>
      <c r="G248" s="4"/>
      <c r="H248"/>
      <c r="J248"/>
    </row>
    <row r="249" spans="2:10" ht="12.75">
      <c r="B249"/>
      <c r="D249"/>
      <c r="G249" s="4"/>
      <c r="H249"/>
      <c r="J249"/>
    </row>
    <row r="250" spans="2:10" ht="12.75">
      <c r="B250"/>
      <c r="D250"/>
      <c r="G250" s="4"/>
      <c r="H250"/>
      <c r="J250"/>
    </row>
    <row r="251" spans="2:10" ht="12.75">
      <c r="B251"/>
      <c r="D251"/>
      <c r="G251" s="4"/>
      <c r="H251"/>
      <c r="J251"/>
    </row>
    <row r="252" spans="2:10" ht="12.75">
      <c r="B252"/>
      <c r="D252"/>
      <c r="G252" s="4"/>
      <c r="H252"/>
      <c r="J252"/>
    </row>
    <row r="253" spans="2:10" ht="12.75">
      <c r="B253"/>
      <c r="D253"/>
      <c r="G253" s="4"/>
      <c r="H253"/>
      <c r="J253"/>
    </row>
    <row r="254" spans="2:10" ht="12.75">
      <c r="B254"/>
      <c r="D254"/>
      <c r="G254" s="4"/>
      <c r="H254"/>
      <c r="J254"/>
    </row>
    <row r="255" spans="2:10" ht="12.75">
      <c r="B255"/>
      <c r="D255"/>
      <c r="G255" s="4"/>
      <c r="H255"/>
      <c r="J255"/>
    </row>
    <row r="256" spans="2:10" ht="12.75">
      <c r="B256"/>
      <c r="D256"/>
      <c r="G256" s="4"/>
      <c r="H256"/>
      <c r="J256"/>
    </row>
    <row r="257" spans="2:10" ht="12.75">
      <c r="B257"/>
      <c r="D257"/>
      <c r="G257" s="4"/>
      <c r="H257"/>
      <c r="J257"/>
    </row>
    <row r="258" spans="2:10" ht="12.75">
      <c r="B258"/>
      <c r="D258"/>
      <c r="G258" s="4"/>
      <c r="H258"/>
      <c r="J258"/>
    </row>
    <row r="259" spans="2:10" ht="12.75">
      <c r="B259"/>
      <c r="D259"/>
      <c r="G259" s="4"/>
      <c r="H259"/>
      <c r="J259"/>
    </row>
    <row r="260" spans="2:10" ht="12.75">
      <c r="B260"/>
      <c r="D260"/>
      <c r="G260" s="4"/>
      <c r="H260"/>
      <c r="J260"/>
    </row>
    <row r="261" spans="2:10" ht="12.75">
      <c r="B261"/>
      <c r="D261"/>
      <c r="G261" s="4"/>
      <c r="H261"/>
      <c r="J261"/>
    </row>
    <row r="262" spans="2:10" ht="12.75">
      <c r="B262"/>
      <c r="D262"/>
      <c r="G262" s="4"/>
      <c r="H262"/>
      <c r="J262"/>
    </row>
    <row r="263" spans="2:10" ht="12.75">
      <c r="B263"/>
      <c r="D263"/>
      <c r="G263" s="4"/>
      <c r="H263"/>
      <c r="J263"/>
    </row>
    <row r="264" spans="2:10" ht="12.75">
      <c r="B264"/>
      <c r="D264"/>
      <c r="G264" s="4"/>
      <c r="H264"/>
      <c r="J264"/>
    </row>
    <row r="265" spans="2:10" ht="12.75">
      <c r="B265"/>
      <c r="D265"/>
      <c r="G265" s="4"/>
      <c r="H265"/>
      <c r="J265"/>
    </row>
    <row r="266" spans="2:10" ht="12.75">
      <c r="B266"/>
      <c r="D266"/>
      <c r="G266" s="4"/>
      <c r="H266"/>
      <c r="J266"/>
    </row>
    <row r="267" spans="2:10" ht="12.75">
      <c r="B267"/>
      <c r="D267"/>
      <c r="G267" s="4"/>
      <c r="H267"/>
      <c r="J267"/>
    </row>
    <row r="268" spans="2:10" ht="12.75">
      <c r="B268"/>
      <c r="D268"/>
      <c r="G268" s="4"/>
      <c r="H268"/>
      <c r="J268"/>
    </row>
    <row r="269" spans="2:10" ht="12.75">
      <c r="B269"/>
      <c r="D269"/>
      <c r="G269" s="4"/>
      <c r="H269"/>
      <c r="J269"/>
    </row>
    <row r="270" spans="2:10" ht="12.75">
      <c r="B270"/>
      <c r="D270"/>
      <c r="G270" s="4"/>
      <c r="H270"/>
      <c r="J270"/>
    </row>
    <row r="271" spans="2:10" ht="12.75">
      <c r="B271"/>
      <c r="D271"/>
      <c r="G271" s="4"/>
      <c r="H271"/>
      <c r="J271"/>
    </row>
    <row r="272" spans="2:10" ht="12.75">
      <c r="B272"/>
      <c r="D272"/>
      <c r="G272" s="4"/>
      <c r="H272"/>
      <c r="J272"/>
    </row>
    <row r="273" spans="2:10" ht="12.75">
      <c r="B273"/>
      <c r="D273"/>
      <c r="G273" s="4"/>
      <c r="H273"/>
      <c r="J273"/>
    </row>
    <row r="274" spans="2:10" ht="12.75">
      <c r="B274"/>
      <c r="D274"/>
      <c r="G274" s="4"/>
      <c r="H274"/>
      <c r="J274"/>
    </row>
    <row r="275" spans="2:10" ht="12.75">
      <c r="B275"/>
      <c r="D275"/>
      <c r="G275" s="4"/>
      <c r="H275"/>
      <c r="J275"/>
    </row>
    <row r="276" spans="2:10" ht="12.75">
      <c r="B276"/>
      <c r="D276"/>
      <c r="G276" s="4"/>
      <c r="H276"/>
      <c r="J276"/>
    </row>
    <row r="277" spans="2:10" ht="12.75">
      <c r="B277"/>
      <c r="D277"/>
      <c r="G277" s="4"/>
      <c r="H277"/>
      <c r="J277"/>
    </row>
    <row r="278" spans="2:10" ht="12.75">
      <c r="B278"/>
      <c r="D278"/>
      <c r="G278" s="4"/>
      <c r="H278"/>
      <c r="J278"/>
    </row>
    <row r="279" spans="2:10" ht="12.75">
      <c r="B279"/>
      <c r="D279"/>
      <c r="G279" s="4"/>
      <c r="H279"/>
      <c r="J279"/>
    </row>
    <row r="280" spans="2:10" ht="12.75">
      <c r="B280"/>
      <c r="D280"/>
      <c r="G280" s="4"/>
      <c r="H280"/>
      <c r="J280"/>
    </row>
    <row r="281" spans="2:10" ht="12.75">
      <c r="B281"/>
      <c r="D281"/>
      <c r="G281" s="4"/>
      <c r="H281"/>
      <c r="J281"/>
    </row>
    <row r="282" spans="2:10" ht="12.75">
      <c r="B282"/>
      <c r="D282"/>
      <c r="G282" s="4"/>
      <c r="H282"/>
      <c r="J282"/>
    </row>
    <row r="283" spans="2:10" ht="12.75">
      <c r="B283"/>
      <c r="D283"/>
      <c r="G283" s="4"/>
      <c r="H283"/>
      <c r="J283"/>
    </row>
    <row r="284" spans="2:10" ht="12.75">
      <c r="B284"/>
      <c r="D284"/>
      <c r="G284" s="4"/>
      <c r="H284"/>
      <c r="J284"/>
    </row>
    <row r="285" spans="2:10" ht="12.75">
      <c r="B285"/>
      <c r="D285"/>
      <c r="G285" s="4"/>
      <c r="H285"/>
      <c r="J285"/>
    </row>
    <row r="286" spans="2:10" ht="12.75">
      <c r="B286"/>
      <c r="D286"/>
      <c r="G286" s="4"/>
      <c r="H286"/>
      <c r="J286"/>
    </row>
    <row r="287" spans="2:10" ht="12.75">
      <c r="B287"/>
      <c r="D287"/>
      <c r="G287" s="4"/>
      <c r="H287"/>
      <c r="J287"/>
    </row>
    <row r="288" spans="2:10" ht="12.75">
      <c r="B288"/>
      <c r="D288"/>
      <c r="G288" s="4"/>
      <c r="H288"/>
      <c r="J288"/>
    </row>
    <row r="289" spans="2:10" ht="12.75">
      <c r="B289"/>
      <c r="D289"/>
      <c r="G289" s="4"/>
      <c r="H289"/>
      <c r="J289"/>
    </row>
    <row r="290" spans="2:10" ht="12.75">
      <c r="B290"/>
      <c r="D290"/>
      <c r="G290" s="4"/>
      <c r="H290"/>
      <c r="J290"/>
    </row>
    <row r="291" spans="2:10" ht="12.75">
      <c r="B291"/>
      <c r="D291"/>
      <c r="G291" s="4"/>
      <c r="H291"/>
      <c r="J291"/>
    </row>
    <row r="292" spans="2:10" ht="12.75">
      <c r="B292"/>
      <c r="D292"/>
      <c r="G292" s="4"/>
      <c r="H292"/>
      <c r="J292"/>
    </row>
    <row r="293" spans="2:10" ht="12.75">
      <c r="B293"/>
      <c r="D293"/>
      <c r="G293" s="4"/>
      <c r="H293"/>
      <c r="J293"/>
    </row>
    <row r="294" spans="2:10" ht="12.75">
      <c r="B294"/>
      <c r="D294"/>
      <c r="G294" s="4"/>
      <c r="H294"/>
      <c r="J294"/>
    </row>
    <row r="295" spans="2:10" ht="12.75">
      <c r="B295"/>
      <c r="D295"/>
      <c r="G295" s="4"/>
      <c r="H295"/>
      <c r="J295"/>
    </row>
    <row r="296" spans="2:10" ht="12.75">
      <c r="B296"/>
      <c r="D296"/>
      <c r="G296" s="4"/>
      <c r="H296"/>
      <c r="J296"/>
    </row>
    <row r="297" spans="2:10" ht="12.75">
      <c r="B297"/>
      <c r="D297"/>
      <c r="G297" s="4"/>
      <c r="H297"/>
      <c r="J297"/>
    </row>
    <row r="298" spans="2:10" ht="12.75">
      <c r="B298"/>
      <c r="D298"/>
      <c r="G298" s="4"/>
      <c r="H298"/>
      <c r="J298"/>
    </row>
    <row r="299" spans="2:10" ht="12.75">
      <c r="B299"/>
      <c r="D299"/>
      <c r="G299" s="4"/>
      <c r="H299"/>
      <c r="J299"/>
    </row>
    <row r="300" spans="2:10" ht="12.75">
      <c r="B300"/>
      <c r="D300"/>
      <c r="G300" s="4"/>
      <c r="H300"/>
      <c r="J300"/>
    </row>
    <row r="301" spans="2:10" ht="12.75">
      <c r="B301"/>
      <c r="D301"/>
      <c r="G301" s="4"/>
      <c r="H301"/>
      <c r="J301"/>
    </row>
    <row r="302" spans="2:10" ht="12.75">
      <c r="B302"/>
      <c r="D302"/>
      <c r="G302" s="4"/>
      <c r="H302"/>
      <c r="J302"/>
    </row>
    <row r="303" spans="2:10" ht="12.75">
      <c r="B303"/>
      <c r="D303"/>
      <c r="G303" s="4"/>
      <c r="H303"/>
      <c r="J303"/>
    </row>
    <row r="304" spans="2:10" ht="12.75">
      <c r="B304"/>
      <c r="D304"/>
      <c r="G304" s="4"/>
      <c r="H304"/>
      <c r="J304"/>
    </row>
    <row r="305" spans="2:10" ht="12.75">
      <c r="B305"/>
      <c r="D305"/>
      <c r="G305" s="4"/>
      <c r="H305"/>
      <c r="J305"/>
    </row>
    <row r="306" spans="2:10" ht="12.75">
      <c r="B306"/>
      <c r="D306"/>
      <c r="G306" s="4"/>
      <c r="H306"/>
      <c r="J306"/>
    </row>
    <row r="307" spans="2:10" ht="12.75">
      <c r="B307"/>
      <c r="D307"/>
      <c r="G307" s="4"/>
      <c r="H307"/>
      <c r="J307"/>
    </row>
    <row r="308" spans="2:10" ht="12.75">
      <c r="B308"/>
      <c r="D308"/>
      <c r="G308" s="4"/>
      <c r="H308"/>
      <c r="J308"/>
    </row>
    <row r="309" spans="2:10" ht="12.75">
      <c r="B309"/>
      <c r="D309"/>
      <c r="G309" s="4"/>
      <c r="H309"/>
      <c r="J309"/>
    </row>
    <row r="310" spans="2:10" ht="12.75">
      <c r="B310"/>
      <c r="D310"/>
      <c r="G310" s="4"/>
      <c r="H310"/>
      <c r="J310"/>
    </row>
    <row r="311" spans="2:10" ht="12.75">
      <c r="B311"/>
      <c r="D311"/>
      <c r="G311" s="4"/>
      <c r="H311"/>
      <c r="J311"/>
    </row>
    <row r="312" spans="2:10" ht="12.75">
      <c r="B312"/>
      <c r="D312"/>
      <c r="G312" s="4"/>
      <c r="H312"/>
      <c r="J312"/>
    </row>
    <row r="313" spans="2:10" ht="12.75">
      <c r="B313"/>
      <c r="D313"/>
      <c r="G313" s="4"/>
      <c r="H313"/>
      <c r="J313"/>
    </row>
    <row r="314" spans="2:10" ht="12.75">
      <c r="B314"/>
      <c r="D314"/>
      <c r="G314" s="4"/>
      <c r="H314"/>
      <c r="J314"/>
    </row>
    <row r="315" spans="2:10" ht="12.75">
      <c r="B315"/>
      <c r="D315"/>
      <c r="G315" s="4"/>
      <c r="H315"/>
      <c r="J315"/>
    </row>
    <row r="316" spans="2:10" ht="12.75">
      <c r="B316"/>
      <c r="D316"/>
      <c r="G316" s="4"/>
      <c r="H316"/>
      <c r="J316"/>
    </row>
    <row r="317" spans="2:10" ht="12.75">
      <c r="B317"/>
      <c r="D317"/>
      <c r="G317" s="4"/>
      <c r="H317"/>
      <c r="J317"/>
    </row>
    <row r="318" spans="2:10" ht="12.75">
      <c r="B318"/>
      <c r="D318"/>
      <c r="G318" s="4"/>
      <c r="H318"/>
      <c r="J318"/>
    </row>
    <row r="319" spans="2:10" ht="12.75">
      <c r="B319"/>
      <c r="D319"/>
      <c r="G319" s="4"/>
      <c r="H319"/>
      <c r="J319"/>
    </row>
    <row r="320" spans="2:10" ht="12.75">
      <c r="B320"/>
      <c r="D320"/>
      <c r="G320" s="4"/>
      <c r="H320"/>
      <c r="J320"/>
    </row>
    <row r="321" spans="2:10" ht="12.75">
      <c r="B321"/>
      <c r="D321"/>
      <c r="G321" s="4"/>
      <c r="H321"/>
      <c r="J321"/>
    </row>
    <row r="322" spans="2:10" ht="12.75">
      <c r="B322"/>
      <c r="D322"/>
      <c r="G322" s="4"/>
      <c r="H322"/>
      <c r="J322"/>
    </row>
    <row r="323" spans="2:10" ht="12.75">
      <c r="B323"/>
      <c r="D323"/>
      <c r="G323" s="4"/>
      <c r="H323"/>
      <c r="J323"/>
    </row>
    <row r="324" spans="2:10" ht="12.75">
      <c r="B324"/>
      <c r="D324"/>
      <c r="G324" s="4"/>
      <c r="H324"/>
      <c r="J324"/>
    </row>
    <row r="325" spans="2:10" ht="12.75">
      <c r="B325"/>
      <c r="D325"/>
      <c r="G325" s="4"/>
      <c r="H325"/>
      <c r="J325"/>
    </row>
    <row r="326" spans="2:10" ht="12.75">
      <c r="B326"/>
      <c r="D326"/>
      <c r="G326" s="4"/>
      <c r="H326"/>
      <c r="J326"/>
    </row>
    <row r="327" spans="2:10" ht="12.75">
      <c r="B327"/>
      <c r="D327"/>
      <c r="G327" s="4"/>
      <c r="H327"/>
      <c r="J327"/>
    </row>
    <row r="328" spans="2:10" ht="12.75">
      <c r="B328"/>
      <c r="D328"/>
      <c r="G328" s="4"/>
      <c r="H328"/>
      <c r="J328"/>
    </row>
    <row r="329" spans="2:10" ht="12.75">
      <c r="B329"/>
      <c r="D329"/>
      <c r="G329" s="4"/>
      <c r="H329"/>
      <c r="J329"/>
    </row>
    <row r="330" spans="2:10" ht="12.75">
      <c r="B330"/>
      <c r="D330"/>
      <c r="G330" s="4"/>
      <c r="H330"/>
      <c r="J330"/>
    </row>
    <row r="331" spans="2:10" ht="12.75">
      <c r="B331"/>
      <c r="D331"/>
      <c r="G331" s="4"/>
      <c r="H331"/>
      <c r="J331"/>
    </row>
    <row r="332" spans="2:10" ht="12.75">
      <c r="B332"/>
      <c r="D332"/>
      <c r="G332" s="4"/>
      <c r="H332"/>
      <c r="J332"/>
    </row>
    <row r="333" spans="2:10" ht="12.75">
      <c r="B333"/>
      <c r="D333"/>
      <c r="G333" s="4"/>
      <c r="H333"/>
      <c r="J333"/>
    </row>
    <row r="334" spans="2:10" ht="12.75">
      <c r="B334"/>
      <c r="D334"/>
      <c r="G334" s="4"/>
      <c r="H334"/>
      <c r="J334"/>
    </row>
    <row r="335" spans="2:10" ht="12.75">
      <c r="B335"/>
      <c r="D335"/>
      <c r="G335" s="4"/>
      <c r="H335"/>
      <c r="J335"/>
    </row>
    <row r="336" spans="2:10" ht="12.75">
      <c r="B336"/>
      <c r="D336"/>
      <c r="G336" s="4"/>
      <c r="H336"/>
      <c r="J336"/>
    </row>
    <row r="337" spans="2:10" ht="12.75">
      <c r="B337"/>
      <c r="D337"/>
      <c r="G337" s="4"/>
      <c r="H337"/>
      <c r="J337"/>
    </row>
    <row r="338" spans="2:10" ht="12.75">
      <c r="B338"/>
      <c r="D338"/>
      <c r="G338" s="4"/>
      <c r="H338"/>
      <c r="J338"/>
    </row>
    <row r="339" spans="2:10" ht="12.75">
      <c r="B339"/>
      <c r="D339"/>
      <c r="G339" s="4"/>
      <c r="H339"/>
      <c r="J339"/>
    </row>
    <row r="340" spans="2:10" ht="12.75">
      <c r="B340"/>
      <c r="D340"/>
      <c r="G340" s="4"/>
      <c r="H340"/>
      <c r="J340"/>
    </row>
    <row r="341" spans="2:10" ht="12.75">
      <c r="B341"/>
      <c r="D341"/>
      <c r="G341" s="4"/>
      <c r="H341"/>
      <c r="J341"/>
    </row>
    <row r="342" spans="2:10" ht="12.75">
      <c r="B342"/>
      <c r="D342"/>
      <c r="G342" s="4"/>
      <c r="H342"/>
      <c r="J342"/>
    </row>
    <row r="343" spans="2:10" ht="12.75">
      <c r="B343"/>
      <c r="D343"/>
      <c r="G343" s="4"/>
      <c r="H343"/>
      <c r="J343"/>
    </row>
    <row r="344" spans="2:10" ht="12.75">
      <c r="B344"/>
      <c r="D344"/>
      <c r="G344" s="4"/>
      <c r="H344"/>
      <c r="J344"/>
    </row>
    <row r="345" spans="2:10" ht="12.75">
      <c r="B345"/>
      <c r="D345"/>
      <c r="G345" s="4"/>
      <c r="H345"/>
      <c r="J345"/>
    </row>
    <row r="346" spans="2:10" ht="12.75">
      <c r="B346"/>
      <c r="D346"/>
      <c r="G346" s="4"/>
      <c r="H346"/>
      <c r="J346"/>
    </row>
    <row r="347" spans="2:10" ht="12.75">
      <c r="B347"/>
      <c r="D347"/>
      <c r="G347" s="4"/>
      <c r="H347"/>
      <c r="J347"/>
    </row>
    <row r="348" spans="2:10" ht="12.75">
      <c r="B348"/>
      <c r="D348"/>
      <c r="G348" s="4"/>
      <c r="H348"/>
      <c r="J348"/>
    </row>
    <row r="349" spans="2:10" ht="12.75">
      <c r="B349"/>
      <c r="D349"/>
      <c r="G349" s="4"/>
      <c r="H349"/>
      <c r="J349"/>
    </row>
    <row r="350" spans="2:10" ht="12.75">
      <c r="B350"/>
      <c r="D350"/>
      <c r="G350" s="4"/>
      <c r="H350"/>
      <c r="J350"/>
    </row>
    <row r="351" spans="2:10" ht="12.75">
      <c r="B351"/>
      <c r="D351"/>
      <c r="G351" s="4"/>
      <c r="H351"/>
      <c r="J351"/>
    </row>
    <row r="352" spans="2:10" ht="12.75">
      <c r="B352"/>
      <c r="D352"/>
      <c r="G352" s="4"/>
      <c r="H352"/>
      <c r="J352"/>
    </row>
    <row r="353" spans="2:10" ht="12.75">
      <c r="B353"/>
      <c r="D353"/>
      <c r="G353" s="4"/>
      <c r="H353"/>
      <c r="J353"/>
    </row>
    <row r="354" spans="2:10" ht="12.75">
      <c r="B354"/>
      <c r="D354"/>
      <c r="G354" s="4"/>
      <c r="H354"/>
      <c r="J354"/>
    </row>
    <row r="355" spans="2:10" ht="12.75">
      <c r="B355"/>
      <c r="D355"/>
      <c r="G355" s="4"/>
      <c r="H355"/>
      <c r="J355"/>
    </row>
    <row r="356" spans="2:10" ht="12.75">
      <c r="B356"/>
      <c r="D356"/>
      <c r="G356" s="4"/>
      <c r="H356"/>
      <c r="J356"/>
    </row>
    <row r="357" spans="2:10" ht="12.75">
      <c r="B357"/>
      <c r="D357"/>
      <c r="G357" s="4"/>
      <c r="H357"/>
      <c r="J357"/>
    </row>
    <row r="358" spans="2:10" ht="12.75">
      <c r="B358"/>
      <c r="D358"/>
      <c r="G358" s="4"/>
      <c r="H358"/>
      <c r="J358"/>
    </row>
    <row r="359" spans="2:10" ht="12.75">
      <c r="B359"/>
      <c r="D359"/>
      <c r="G359" s="4"/>
      <c r="H359"/>
      <c r="J359"/>
    </row>
    <row r="360" spans="2:10" ht="12.75">
      <c r="B360"/>
      <c r="D360"/>
      <c r="G360" s="4"/>
      <c r="H360"/>
      <c r="J360"/>
    </row>
    <row r="361" spans="2:10" ht="12.75">
      <c r="B361"/>
      <c r="D361"/>
      <c r="G361" s="4"/>
      <c r="H361"/>
      <c r="J361"/>
    </row>
    <row r="362" spans="2:10" ht="12.75">
      <c r="B362"/>
      <c r="D362"/>
      <c r="G362" s="4"/>
      <c r="H362"/>
      <c r="J362"/>
    </row>
    <row r="363" spans="2:10" ht="12.75">
      <c r="B363"/>
      <c r="D363"/>
      <c r="G363" s="4"/>
      <c r="H363"/>
      <c r="J363"/>
    </row>
    <row r="364" spans="2:10" ht="12.75">
      <c r="B364"/>
      <c r="D364"/>
      <c r="G364" s="4"/>
      <c r="H364"/>
      <c r="J364"/>
    </row>
    <row r="365" spans="2:10" ht="12.75">
      <c r="B365"/>
      <c r="D365"/>
      <c r="G365" s="4"/>
      <c r="H365"/>
      <c r="J365"/>
    </row>
    <row r="366" spans="2:10" ht="12.75">
      <c r="B366"/>
      <c r="D366"/>
      <c r="G366" s="4"/>
      <c r="H366"/>
      <c r="J366"/>
    </row>
    <row r="367" spans="2:10" ht="12.75">
      <c r="B367"/>
      <c r="D367"/>
      <c r="G367" s="4"/>
      <c r="H367"/>
      <c r="J367"/>
    </row>
    <row r="368" spans="2:10" ht="12.75">
      <c r="B368"/>
      <c r="D368"/>
      <c r="G368" s="4"/>
      <c r="H368"/>
      <c r="J368"/>
    </row>
  </sheetData>
  <autoFilter ref="A3:AD218"/>
  <conditionalFormatting sqref="M141:M146 M148:M149 M151:M224 M6:M139">
    <cfRule type="cellIs" priority="1" dxfId="0" operator="between" stopIfTrue="1">
      <formula>NOW()</formula>
      <formula>NOW()-7</formula>
    </cfRule>
  </conditionalFormatting>
  <conditionalFormatting sqref="L141:L146 L148:L149 L151:L224 L6:L139">
    <cfRule type="cellIs" priority="2" dxfId="1" operator="equal" stopIfTrue="1">
      <formula>"Hold Production"</formula>
    </cfRule>
    <cfRule type="cellIs" priority="3" dxfId="2" operator="equal" stopIfTrue="1">
      <formula>"Auth for Flight Prod"</formula>
    </cfRule>
    <cfRule type="cellIs" priority="4" dxfId="3" operator="equal" stopIfTrue="1">
      <formula>"OK to Procure Mat'l"</formula>
    </cfRule>
  </conditionalFormatting>
  <printOptions horizontalCentered="1"/>
  <pageMargins left="0.25" right="0.25" top="0.25" bottom="0.5" header="0.5" footer="0.25"/>
  <pageSetup horizontalDpi="600" verticalDpi="600" orientation="landscape" paperSize="17" r:id="rId1"/>
  <headerFooter alignWithMargins="0">
    <oddFooter>&amp;L&amp;F&amp;C&amp;A&amp;R&amp;P of &amp;N</oddFooter>
  </headerFooter>
</worksheet>
</file>

<file path=xl/worksheets/sheet4.xml><?xml version="1.0" encoding="utf-8"?>
<worksheet xmlns="http://schemas.openxmlformats.org/spreadsheetml/2006/main" xmlns:r="http://schemas.openxmlformats.org/officeDocument/2006/relationships">
  <dimension ref="A1:AD222"/>
  <sheetViews>
    <sheetView showGridLines="0" showZeros="0" workbookViewId="0" topLeftCell="A1">
      <pane xSplit="8" ySplit="3" topLeftCell="I4" activePane="bottomRight" state="frozen"/>
      <selection pane="topLeft" activeCell="A1" sqref="A1"/>
      <selection pane="topRight" activeCell="I1" sqref="I1"/>
      <selection pane="bottomLeft" activeCell="A4" sqref="A4"/>
      <selection pane="bottomRight" activeCell="A1" sqref="A1"/>
    </sheetView>
  </sheetViews>
  <sheetFormatPr defaultColWidth="9.140625" defaultRowHeight="12.75"/>
  <cols>
    <col min="1" max="1" width="4.00390625" style="4" bestFit="1" customWidth="1"/>
    <col min="2" max="2" width="3.8515625" style="4" customWidth="1"/>
    <col min="3" max="3" width="14.140625" style="77" bestFit="1" customWidth="1"/>
    <col min="4" max="4" width="6.57421875" style="4" customWidth="1"/>
    <col min="5" max="5" width="23.421875" style="77" bestFit="1" customWidth="1"/>
    <col min="6" max="6" width="5.7109375" style="147" customWidth="1"/>
    <col min="7" max="7" width="5.00390625" style="3" customWidth="1"/>
    <col min="8" max="8" width="37.00390625" style="16" customWidth="1"/>
    <col min="9" max="9" width="5.7109375" style="4" customWidth="1"/>
    <col min="10" max="10" width="15.00390625" style="9" bestFit="1" customWidth="1"/>
    <col min="11" max="11" width="10.8515625" style="39" customWidth="1"/>
    <col min="12" max="12" width="20.140625" style="39" customWidth="1"/>
    <col min="13" max="13" width="10.8515625" style="39" customWidth="1"/>
    <col min="14" max="14" width="40.00390625" style="16" customWidth="1"/>
    <col min="15" max="15" width="5.7109375" style="4" customWidth="1"/>
    <col min="16" max="16" width="9.421875" style="4" customWidth="1"/>
    <col min="17" max="18" width="8.421875" style="4" customWidth="1"/>
    <col min="19" max="19" width="12.7109375" style="4" customWidth="1"/>
    <col min="20" max="20" width="13.421875" style="9" customWidth="1"/>
    <col min="21" max="21" width="9.00390625" style="4" customWidth="1"/>
    <col min="22" max="22" width="12.28125" style="4" customWidth="1"/>
    <col min="23" max="23" width="9.7109375" style="4" bestFit="1" customWidth="1"/>
    <col min="24" max="24" width="9.140625" style="4" customWidth="1"/>
    <col min="25" max="26" width="10.7109375" style="4" customWidth="1"/>
    <col min="27" max="27" width="9.8515625" style="4" bestFit="1" customWidth="1"/>
    <col min="28" max="28" width="10.140625" style="4" bestFit="1" customWidth="1"/>
    <col min="29" max="29" width="9.8515625" style="4" customWidth="1"/>
    <col min="30" max="30" width="10.8515625" style="4" customWidth="1"/>
    <col min="31" max="16384" width="9.140625" style="4" customWidth="1"/>
  </cols>
  <sheetData>
    <row r="1" spans="2:20" s="36" customFormat="1" ht="18">
      <c r="B1" s="78"/>
      <c r="C1" s="210" t="s">
        <v>664</v>
      </c>
      <c r="D1" s="96"/>
      <c r="E1" s="75"/>
      <c r="F1" s="137"/>
      <c r="H1" s="74"/>
      <c r="J1" s="45"/>
      <c r="K1" s="161" t="s">
        <v>66</v>
      </c>
      <c r="L1" s="220">
        <f>'1. Intro and Overivew'!E2</f>
        <v>38191</v>
      </c>
      <c r="M1" s="161" t="s">
        <v>523</v>
      </c>
      <c r="N1" s="47">
        <f ca="1">NOW()</f>
        <v>38191.60756273148</v>
      </c>
      <c r="O1" s="35"/>
      <c r="T1" s="45"/>
    </row>
    <row r="2" spans="1:30" s="14" customFormat="1" ht="15.75">
      <c r="A2" s="207"/>
      <c r="B2" s="219"/>
      <c r="C2" s="208"/>
      <c r="D2" s="209"/>
      <c r="E2" s="168"/>
      <c r="F2" s="169"/>
      <c r="G2" s="167"/>
      <c r="H2" s="168"/>
      <c r="I2" s="170"/>
      <c r="J2" s="167"/>
      <c r="K2" s="171" t="s">
        <v>138</v>
      </c>
      <c r="L2" s="171"/>
      <c r="M2" s="171"/>
      <c r="N2" s="168"/>
      <c r="O2" s="172"/>
      <c r="P2" s="83"/>
      <c r="Q2" s="84" t="s">
        <v>73</v>
      </c>
      <c r="R2" s="85"/>
      <c r="S2" s="85"/>
      <c r="T2" s="66"/>
      <c r="U2" s="86"/>
      <c r="V2" s="87" t="s">
        <v>74</v>
      </c>
      <c r="W2" s="86"/>
      <c r="X2" s="86"/>
      <c r="Y2" s="68"/>
      <c r="Z2" s="88" t="s">
        <v>24</v>
      </c>
      <c r="AA2" s="89"/>
      <c r="AB2" s="90"/>
      <c r="AC2" s="91" t="s">
        <v>26</v>
      </c>
      <c r="AD2" s="92"/>
    </row>
    <row r="3" spans="1:30" s="94" customFormat="1" ht="31.5" customHeight="1">
      <c r="A3" s="73" t="s">
        <v>301</v>
      </c>
      <c r="B3" s="163" t="s">
        <v>291</v>
      </c>
      <c r="C3" s="164" t="s">
        <v>209</v>
      </c>
      <c r="D3" s="73" t="s">
        <v>65</v>
      </c>
      <c r="E3" s="73" t="s">
        <v>290</v>
      </c>
      <c r="F3" s="165" t="s">
        <v>288</v>
      </c>
      <c r="G3" s="163" t="s">
        <v>289</v>
      </c>
      <c r="H3" s="164" t="s">
        <v>53</v>
      </c>
      <c r="I3" s="73" t="s">
        <v>52</v>
      </c>
      <c r="J3" s="73" t="s">
        <v>54</v>
      </c>
      <c r="K3" s="166" t="s">
        <v>184</v>
      </c>
      <c r="L3" s="166" t="s">
        <v>414</v>
      </c>
      <c r="M3" s="166" t="s">
        <v>72</v>
      </c>
      <c r="N3" s="73" t="s">
        <v>185</v>
      </c>
      <c r="O3" s="73" t="s">
        <v>304</v>
      </c>
      <c r="P3" s="70" t="s">
        <v>72</v>
      </c>
      <c r="Q3" s="70" t="s">
        <v>55</v>
      </c>
      <c r="R3" s="70" t="s">
        <v>56</v>
      </c>
      <c r="S3" s="70" t="s">
        <v>397</v>
      </c>
      <c r="T3" s="71" t="s">
        <v>72</v>
      </c>
      <c r="U3" s="71" t="s">
        <v>23</v>
      </c>
      <c r="V3" s="71" t="s">
        <v>27</v>
      </c>
      <c r="W3" s="71" t="s">
        <v>76</v>
      </c>
      <c r="X3" s="71" t="s">
        <v>67</v>
      </c>
      <c r="Y3" s="72" t="s">
        <v>69</v>
      </c>
      <c r="Z3" s="72" t="s">
        <v>68</v>
      </c>
      <c r="AA3" s="72" t="s">
        <v>70</v>
      </c>
      <c r="AB3" s="72" t="s">
        <v>71</v>
      </c>
      <c r="AC3" s="73" t="s">
        <v>25</v>
      </c>
      <c r="AD3" s="73" t="s">
        <v>75</v>
      </c>
    </row>
    <row r="4" spans="1:30" s="221" customFormat="1" ht="12.75">
      <c r="A4" s="221">
        <v>1</v>
      </c>
      <c r="B4" s="222"/>
      <c r="C4" s="223"/>
      <c r="D4" s="223"/>
      <c r="E4" s="224">
        <v>1</v>
      </c>
      <c r="F4" s="138"/>
      <c r="G4" s="224">
        <v>2</v>
      </c>
      <c r="H4" s="224">
        <v>3</v>
      </c>
      <c r="I4" s="225">
        <v>4</v>
      </c>
      <c r="J4" s="226">
        <v>5</v>
      </c>
      <c r="K4" s="226">
        <v>6</v>
      </c>
      <c r="L4" s="226">
        <v>7</v>
      </c>
      <c r="M4" s="226">
        <v>8</v>
      </c>
      <c r="N4" s="226">
        <v>9</v>
      </c>
      <c r="O4" s="225">
        <v>10</v>
      </c>
      <c r="P4" s="225">
        <v>11</v>
      </c>
      <c r="Q4" s="225">
        <v>12</v>
      </c>
      <c r="R4" s="225">
        <v>13</v>
      </c>
      <c r="S4" s="225">
        <v>14</v>
      </c>
      <c r="T4" s="225">
        <v>15</v>
      </c>
      <c r="U4" s="225">
        <v>16</v>
      </c>
      <c r="V4" s="225">
        <v>17</v>
      </c>
      <c r="W4" s="225">
        <v>18</v>
      </c>
      <c r="X4" s="225">
        <v>19</v>
      </c>
      <c r="Y4" s="225">
        <v>20</v>
      </c>
      <c r="Z4" s="225">
        <v>21</v>
      </c>
      <c r="AA4" s="225">
        <v>22</v>
      </c>
      <c r="AB4" s="225">
        <v>23</v>
      </c>
      <c r="AC4" s="225">
        <v>24</v>
      </c>
      <c r="AD4" s="225">
        <v>25</v>
      </c>
    </row>
    <row r="5" spans="1:30" ht="15.75">
      <c r="A5" s="4">
        <v>2</v>
      </c>
      <c r="B5" s="182" t="s">
        <v>719</v>
      </c>
      <c r="C5" s="173"/>
      <c r="D5" s="173"/>
      <c r="E5" s="173"/>
      <c r="F5" s="174"/>
      <c r="G5" s="175"/>
      <c r="H5" s="176"/>
      <c r="I5" s="177"/>
      <c r="J5" s="178"/>
      <c r="K5" s="179"/>
      <c r="L5" s="179"/>
      <c r="M5" s="179"/>
      <c r="N5" s="180"/>
      <c r="O5" s="175"/>
      <c r="P5" s="175"/>
      <c r="Q5" s="175"/>
      <c r="R5" s="175"/>
      <c r="S5" s="175"/>
      <c r="T5" s="181"/>
      <c r="U5" s="175"/>
      <c r="V5" s="175"/>
      <c r="W5" s="175"/>
      <c r="X5" s="175"/>
      <c r="Y5" s="175"/>
      <c r="Z5" s="175"/>
      <c r="AA5" s="175"/>
      <c r="AB5" s="175"/>
      <c r="AC5" s="175"/>
      <c r="AD5" s="175"/>
    </row>
    <row r="6" spans="1:30" ht="12.75">
      <c r="A6" s="221">
        <v>3</v>
      </c>
      <c r="B6" s="111"/>
      <c r="C6" s="112"/>
      <c r="D6" s="112"/>
      <c r="E6" s="123" t="s">
        <v>711</v>
      </c>
      <c r="F6" s="141" t="str">
        <f aca="true" t="shared" si="0" ref="F6:F27">HYPERLINK("http://www-glast.slac.stanford.edu/documents/cyberdoc.asp?lat_search="&amp;RIGHT(E6,5)&amp;"&amp;frames=y","Dwg")</f>
        <v>Dwg</v>
      </c>
      <c r="G6" s="113" t="str">
        <f aca="true" t="shared" si="1" ref="G6:V23">VLOOKUP($E6,PartsList,G$4,FALSE)</f>
        <v>SA</v>
      </c>
      <c r="H6" s="123" t="str">
        <f t="shared" si="1"/>
        <v>TKR Ground Configuration Ass'y</v>
      </c>
      <c r="I6" s="111">
        <f t="shared" si="1"/>
        <v>1</v>
      </c>
      <c r="J6" s="106">
        <f t="shared" si="1"/>
        <v>0</v>
      </c>
      <c r="K6" s="160">
        <f t="shared" si="1"/>
        <v>0</v>
      </c>
      <c r="L6" s="160">
        <f t="shared" si="1"/>
        <v>0</v>
      </c>
      <c r="M6" s="160">
        <f t="shared" si="1"/>
        <v>0</v>
      </c>
      <c r="N6" s="107">
        <f t="shared" si="1"/>
        <v>0</v>
      </c>
      <c r="O6" s="106">
        <f t="shared" si="1"/>
        <v>0</v>
      </c>
      <c r="P6" s="108">
        <f t="shared" si="1"/>
        <v>0</v>
      </c>
      <c r="Q6" s="108">
        <f t="shared" si="1"/>
        <v>0</v>
      </c>
      <c r="R6" s="108">
        <f t="shared" si="1"/>
        <v>0</v>
      </c>
      <c r="S6" s="108">
        <f t="shared" si="1"/>
        <v>0</v>
      </c>
      <c r="T6" s="108">
        <f t="shared" si="1"/>
        <v>0</v>
      </c>
      <c r="U6" s="106">
        <f t="shared" si="1"/>
        <v>0</v>
      </c>
      <c r="V6" s="106">
        <f t="shared" si="1"/>
        <v>0</v>
      </c>
      <c r="W6" s="106">
        <f aca="true" t="shared" si="2" ref="W6:AJ22">VLOOKUP($E6,PartsList,W$4,FALSE)</f>
        <v>0</v>
      </c>
      <c r="X6" s="106">
        <f t="shared" si="2"/>
        <v>0</v>
      </c>
      <c r="Y6" s="108">
        <f t="shared" si="2"/>
        <v>0</v>
      </c>
      <c r="Z6" s="108">
        <f t="shared" si="2"/>
        <v>0</v>
      </c>
      <c r="AA6" s="106">
        <f t="shared" si="2"/>
        <v>0</v>
      </c>
      <c r="AB6" s="108">
        <f t="shared" si="2"/>
        <v>0</v>
      </c>
      <c r="AC6" s="106">
        <f t="shared" si="2"/>
        <v>0</v>
      </c>
      <c r="AD6" s="106">
        <f t="shared" si="2"/>
        <v>0</v>
      </c>
    </row>
    <row r="7" spans="1:30" ht="12.75">
      <c r="A7" s="4">
        <v>4</v>
      </c>
      <c r="B7" s="114"/>
      <c r="C7" s="115" t="s">
        <v>611</v>
      </c>
      <c r="D7" s="115">
        <v>1</v>
      </c>
      <c r="E7" s="124" t="s">
        <v>710</v>
      </c>
      <c r="F7" s="142" t="str">
        <f t="shared" si="0"/>
        <v>Dwg</v>
      </c>
      <c r="G7" s="116" t="str">
        <f aca="true" t="shared" si="3" ref="G7:V7">VLOOKUP($E7,PartsList,G$4,FALSE)</f>
        <v>SA</v>
      </c>
      <c r="H7" s="125" t="str">
        <f t="shared" si="3"/>
        <v>TKR + Base Plate Ass'y</v>
      </c>
      <c r="I7" s="114">
        <f t="shared" si="3"/>
        <v>1</v>
      </c>
      <c r="J7" s="106">
        <f t="shared" si="3"/>
        <v>0</v>
      </c>
      <c r="K7" s="160">
        <f t="shared" si="3"/>
        <v>0</v>
      </c>
      <c r="L7" s="160">
        <f t="shared" si="3"/>
        <v>0</v>
      </c>
      <c r="M7" s="160">
        <f t="shared" si="3"/>
        <v>0</v>
      </c>
      <c r="N7" s="107">
        <f t="shared" si="3"/>
        <v>0</v>
      </c>
      <c r="O7" s="106">
        <f t="shared" si="3"/>
        <v>0</v>
      </c>
      <c r="P7" s="108">
        <f t="shared" si="3"/>
        <v>0</v>
      </c>
      <c r="Q7" s="108">
        <f t="shared" si="3"/>
        <v>0</v>
      </c>
      <c r="R7" s="108">
        <f t="shared" si="3"/>
        <v>0</v>
      </c>
      <c r="S7" s="108">
        <f t="shared" si="3"/>
        <v>0</v>
      </c>
      <c r="T7" s="108">
        <f t="shared" si="3"/>
        <v>0</v>
      </c>
      <c r="U7" s="106">
        <f t="shared" si="3"/>
        <v>0</v>
      </c>
      <c r="V7" s="106">
        <f t="shared" si="3"/>
        <v>0</v>
      </c>
      <c r="W7" s="106">
        <f t="shared" si="2"/>
        <v>0</v>
      </c>
      <c r="X7" s="106">
        <f t="shared" si="2"/>
        <v>0</v>
      </c>
      <c r="Y7" s="108">
        <f t="shared" si="2"/>
        <v>0</v>
      </c>
      <c r="Z7" s="108">
        <f t="shared" si="2"/>
        <v>0</v>
      </c>
      <c r="AA7" s="106">
        <f t="shared" si="2"/>
        <v>0</v>
      </c>
      <c r="AB7" s="108">
        <f t="shared" si="2"/>
        <v>0</v>
      </c>
      <c r="AC7" s="106">
        <f t="shared" si="2"/>
        <v>0</v>
      </c>
      <c r="AD7" s="106">
        <f t="shared" si="2"/>
        <v>0</v>
      </c>
    </row>
    <row r="8" spans="1:30" s="236" customFormat="1" ht="12.75">
      <c r="A8" s="221">
        <v>5</v>
      </c>
      <c r="B8" s="106"/>
      <c r="C8" s="107" t="s">
        <v>611</v>
      </c>
      <c r="D8" s="106">
        <v>1</v>
      </c>
      <c r="E8" s="237" t="s">
        <v>28</v>
      </c>
      <c r="F8" s="234" t="str">
        <f t="shared" si="0"/>
        <v>Dwg</v>
      </c>
      <c r="G8" s="235" t="str">
        <f t="shared" si="1"/>
        <v>SA</v>
      </c>
      <c r="H8" s="184" t="str">
        <f t="shared" si="1"/>
        <v>Tracker Module Assembly</v>
      </c>
      <c r="I8" s="106">
        <f t="shared" si="1"/>
        <v>2</v>
      </c>
      <c r="J8" s="106" t="str">
        <f t="shared" si="1"/>
        <v>In Work</v>
      </c>
      <c r="K8" s="160">
        <f t="shared" si="1"/>
        <v>0</v>
      </c>
      <c r="L8" s="160">
        <f t="shared" si="1"/>
        <v>0</v>
      </c>
      <c r="M8" s="160">
        <f t="shared" si="1"/>
        <v>0</v>
      </c>
      <c r="N8" s="107">
        <f t="shared" si="1"/>
        <v>0</v>
      </c>
      <c r="O8" s="106">
        <f t="shared" si="1"/>
        <v>0</v>
      </c>
      <c r="P8" s="108">
        <f t="shared" si="1"/>
        <v>0</v>
      </c>
      <c r="Q8" s="108">
        <f t="shared" si="1"/>
        <v>0</v>
      </c>
      <c r="R8" s="108">
        <f t="shared" si="1"/>
        <v>0</v>
      </c>
      <c r="S8" s="108">
        <f t="shared" si="1"/>
        <v>0</v>
      </c>
      <c r="T8" s="108">
        <f t="shared" si="1"/>
        <v>0</v>
      </c>
      <c r="U8" s="106">
        <f t="shared" si="1"/>
        <v>0</v>
      </c>
      <c r="V8" s="106">
        <f t="shared" si="1"/>
        <v>0</v>
      </c>
      <c r="W8" s="106">
        <f t="shared" si="2"/>
        <v>0</v>
      </c>
      <c r="X8" s="106">
        <f t="shared" si="2"/>
        <v>0</v>
      </c>
      <c r="Y8" s="108">
        <f t="shared" si="2"/>
        <v>0</v>
      </c>
      <c r="Z8" s="108">
        <f t="shared" si="2"/>
        <v>0</v>
      </c>
      <c r="AA8" s="106">
        <f t="shared" si="2"/>
        <v>0</v>
      </c>
      <c r="AB8" s="108">
        <f t="shared" si="2"/>
        <v>0</v>
      </c>
      <c r="AC8" s="106">
        <f t="shared" si="2"/>
        <v>0</v>
      </c>
      <c r="AD8" s="106">
        <f t="shared" si="2"/>
        <v>0</v>
      </c>
    </row>
    <row r="9" spans="1:30" s="236" customFormat="1" ht="12.75">
      <c r="A9" s="4">
        <v>6</v>
      </c>
      <c r="B9" s="106"/>
      <c r="C9" s="107" t="s">
        <v>611</v>
      </c>
      <c r="D9" s="106">
        <v>2</v>
      </c>
      <c r="E9" s="237" t="s">
        <v>624</v>
      </c>
      <c r="F9" s="234" t="str">
        <f t="shared" si="0"/>
        <v>Dwg</v>
      </c>
      <c r="G9" s="235" t="str">
        <f t="shared" si="1"/>
        <v>PF</v>
      </c>
      <c r="H9" s="184" t="str">
        <f t="shared" si="1"/>
        <v>Tower Base Plate Assembly</v>
      </c>
      <c r="I9" s="106">
        <f t="shared" si="1"/>
        <v>2</v>
      </c>
      <c r="J9" s="106" t="str">
        <f t="shared" si="1"/>
        <v>Pending Sign-Off</v>
      </c>
      <c r="K9" s="160">
        <f t="shared" si="1"/>
        <v>0</v>
      </c>
      <c r="L9" s="160" t="str">
        <f t="shared" si="1"/>
        <v>Auth for Flight Prod</v>
      </c>
      <c r="M9" s="160">
        <f t="shared" si="1"/>
        <v>38162</v>
      </c>
      <c r="N9" s="107" t="str">
        <f t="shared" si="1"/>
        <v>Dwg in rel cycle; parts in fab to earlier rev</v>
      </c>
      <c r="O9" s="106">
        <f t="shared" si="1"/>
        <v>0</v>
      </c>
      <c r="P9" s="108">
        <f t="shared" si="1"/>
        <v>0</v>
      </c>
      <c r="Q9" s="108">
        <f t="shared" si="1"/>
        <v>0</v>
      </c>
      <c r="R9" s="108">
        <f t="shared" si="1"/>
        <v>0</v>
      </c>
      <c r="S9" s="108">
        <f t="shared" si="1"/>
        <v>0</v>
      </c>
      <c r="T9" s="108">
        <f t="shared" si="1"/>
        <v>0</v>
      </c>
      <c r="U9" s="106">
        <f t="shared" si="1"/>
        <v>0</v>
      </c>
      <c r="V9" s="106">
        <f t="shared" si="1"/>
        <v>0</v>
      </c>
      <c r="W9" s="106">
        <f t="shared" si="2"/>
        <v>0</v>
      </c>
      <c r="X9" s="106">
        <f t="shared" si="2"/>
        <v>0</v>
      </c>
      <c r="Y9" s="108">
        <f t="shared" si="2"/>
        <v>0</v>
      </c>
      <c r="Z9" s="108">
        <f t="shared" si="2"/>
        <v>0</v>
      </c>
      <c r="AA9" s="106">
        <f t="shared" si="2"/>
        <v>0</v>
      </c>
      <c r="AB9" s="108">
        <f t="shared" si="2"/>
        <v>0</v>
      </c>
      <c r="AC9" s="106">
        <f t="shared" si="2"/>
        <v>0</v>
      </c>
      <c r="AD9" s="106">
        <f t="shared" si="2"/>
        <v>0</v>
      </c>
    </row>
    <row r="10" spans="1:30" ht="12.75">
      <c r="A10" s="221">
        <v>7</v>
      </c>
      <c r="B10" s="117"/>
      <c r="C10" s="118" t="s">
        <v>624</v>
      </c>
      <c r="D10" s="246">
        <v>1</v>
      </c>
      <c r="E10" s="244" t="s">
        <v>393</v>
      </c>
      <c r="F10" s="143" t="str">
        <f t="shared" si="0"/>
        <v>Dwg</v>
      </c>
      <c r="G10" s="119" t="str">
        <f t="shared" si="1"/>
        <v>PF</v>
      </c>
      <c r="H10" s="245" t="str">
        <f t="shared" si="1"/>
        <v>Tower Base Plate</v>
      </c>
      <c r="I10" s="117">
        <f t="shared" si="1"/>
        <v>10</v>
      </c>
      <c r="J10" s="106" t="str">
        <f t="shared" si="1"/>
        <v>Pending Sign-Off</v>
      </c>
      <c r="K10" s="160">
        <f t="shared" si="1"/>
        <v>0</v>
      </c>
      <c r="L10" s="160" t="str">
        <f t="shared" si="1"/>
        <v>Auth for Flight Prod</v>
      </c>
      <c r="M10" s="160">
        <f t="shared" si="1"/>
        <v>38191</v>
      </c>
      <c r="N10" s="107" t="str">
        <f t="shared" si="1"/>
        <v>Dwg in rel cycle; parts in fab to check print</v>
      </c>
      <c r="O10" s="106">
        <f t="shared" si="1"/>
        <v>0</v>
      </c>
      <c r="P10" s="108">
        <f t="shared" si="1"/>
        <v>0</v>
      </c>
      <c r="Q10" s="108">
        <f t="shared" si="1"/>
        <v>0</v>
      </c>
      <c r="R10" s="108">
        <f t="shared" si="1"/>
        <v>0</v>
      </c>
      <c r="S10" s="108">
        <f t="shared" si="1"/>
        <v>0</v>
      </c>
      <c r="T10" s="108">
        <f t="shared" si="1"/>
        <v>0</v>
      </c>
      <c r="U10" s="106">
        <f t="shared" si="1"/>
        <v>0</v>
      </c>
      <c r="V10" s="106">
        <f t="shared" si="1"/>
        <v>0</v>
      </c>
      <c r="W10" s="106">
        <f t="shared" si="2"/>
        <v>0</v>
      </c>
      <c r="X10" s="106">
        <f t="shared" si="2"/>
        <v>0</v>
      </c>
      <c r="Y10" s="108">
        <f t="shared" si="2"/>
        <v>0</v>
      </c>
      <c r="Z10" s="108">
        <f t="shared" si="2"/>
        <v>0</v>
      </c>
      <c r="AA10" s="106">
        <f t="shared" si="2"/>
        <v>0</v>
      </c>
      <c r="AB10" s="108">
        <f t="shared" si="2"/>
        <v>0</v>
      </c>
      <c r="AC10" s="106">
        <f t="shared" si="2"/>
        <v>0</v>
      </c>
      <c r="AD10" s="106">
        <f t="shared" si="2"/>
        <v>0</v>
      </c>
    </row>
    <row r="11" spans="1:30" ht="12.75">
      <c r="A11" s="4">
        <v>8</v>
      </c>
      <c r="B11" s="117"/>
      <c r="C11" s="118" t="s">
        <v>624</v>
      </c>
      <c r="D11" s="246">
        <v>2</v>
      </c>
      <c r="E11" s="244" t="s">
        <v>721</v>
      </c>
      <c r="F11" s="143" t="str">
        <f t="shared" si="0"/>
        <v>Dwg</v>
      </c>
      <c r="G11" s="119" t="str">
        <f t="shared" si="1"/>
        <v>MP</v>
      </c>
      <c r="H11" s="245" t="str">
        <f t="shared" si="1"/>
        <v>0.5" Tooling Ball, 0.25" Shank</v>
      </c>
      <c r="I11" s="117">
        <f t="shared" si="1"/>
        <v>0</v>
      </c>
      <c r="J11" s="106">
        <f t="shared" si="1"/>
        <v>0</v>
      </c>
      <c r="K11" s="160">
        <f t="shared" si="1"/>
        <v>0</v>
      </c>
      <c r="L11" s="160" t="str">
        <f t="shared" si="1"/>
        <v>OK to Procure Mat'l</v>
      </c>
      <c r="M11" s="160">
        <f t="shared" si="1"/>
        <v>0</v>
      </c>
      <c r="N11" s="107">
        <f t="shared" si="1"/>
        <v>0</v>
      </c>
      <c r="O11" s="106">
        <f t="shared" si="1"/>
        <v>0</v>
      </c>
      <c r="P11" s="108">
        <f t="shared" si="1"/>
        <v>0</v>
      </c>
      <c r="Q11" s="108">
        <f t="shared" si="1"/>
        <v>0</v>
      </c>
      <c r="R11" s="108">
        <f t="shared" si="1"/>
        <v>0</v>
      </c>
      <c r="S11" s="108">
        <f t="shared" si="1"/>
        <v>0</v>
      </c>
      <c r="T11" s="108">
        <f t="shared" si="1"/>
        <v>0</v>
      </c>
      <c r="U11" s="106">
        <f t="shared" si="1"/>
        <v>0</v>
      </c>
      <c r="V11" s="106">
        <f t="shared" si="1"/>
        <v>0</v>
      </c>
      <c r="W11" s="106">
        <f t="shared" si="2"/>
        <v>0</v>
      </c>
      <c r="X11" s="106">
        <f t="shared" si="2"/>
        <v>0</v>
      </c>
      <c r="Y11" s="108">
        <f t="shared" si="2"/>
        <v>0</v>
      </c>
      <c r="Z11" s="108">
        <f t="shared" si="2"/>
        <v>0</v>
      </c>
      <c r="AA11" s="106">
        <f t="shared" si="2"/>
        <v>0</v>
      </c>
      <c r="AB11" s="108">
        <f t="shared" si="2"/>
        <v>0</v>
      </c>
      <c r="AC11" s="106">
        <f t="shared" si="2"/>
        <v>0</v>
      </c>
      <c r="AD11" s="106">
        <f t="shared" si="2"/>
        <v>0</v>
      </c>
    </row>
    <row r="12" spans="1:30" ht="12.75">
      <c r="A12" s="221">
        <v>9</v>
      </c>
      <c r="B12" s="117"/>
      <c r="C12" s="118" t="s">
        <v>624</v>
      </c>
      <c r="D12" s="246">
        <v>3</v>
      </c>
      <c r="E12" s="244" t="s">
        <v>722</v>
      </c>
      <c r="F12" s="143" t="str">
        <f t="shared" si="0"/>
        <v>Dwg</v>
      </c>
      <c r="G12" s="119" t="str">
        <f t="shared" si="1"/>
        <v>MP</v>
      </c>
      <c r="H12" s="245" t="str">
        <f t="shared" si="1"/>
        <v>Heli-Coil M12x1.75x30 LG, 300 SS</v>
      </c>
      <c r="I12" s="117">
        <f t="shared" si="1"/>
        <v>0</v>
      </c>
      <c r="J12" s="106">
        <f t="shared" si="1"/>
        <v>0</v>
      </c>
      <c r="K12" s="160">
        <f t="shared" si="1"/>
        <v>0</v>
      </c>
      <c r="L12" s="160" t="str">
        <f t="shared" si="1"/>
        <v>OK to Procure Mat'l</v>
      </c>
      <c r="M12" s="160">
        <f t="shared" si="1"/>
        <v>0</v>
      </c>
      <c r="N12" s="107">
        <f t="shared" si="1"/>
        <v>0</v>
      </c>
      <c r="O12" s="106">
        <f t="shared" si="1"/>
        <v>0</v>
      </c>
      <c r="P12" s="108">
        <f t="shared" si="1"/>
        <v>0</v>
      </c>
      <c r="Q12" s="108">
        <f t="shared" si="1"/>
        <v>0</v>
      </c>
      <c r="R12" s="108">
        <f t="shared" si="1"/>
        <v>0</v>
      </c>
      <c r="S12" s="108" t="str">
        <f t="shared" si="1"/>
        <v>SLAC</v>
      </c>
      <c r="T12" s="108">
        <f t="shared" si="1"/>
        <v>0</v>
      </c>
      <c r="U12" s="106">
        <f t="shared" si="1"/>
        <v>470946</v>
      </c>
      <c r="V12" s="106">
        <f t="shared" si="1"/>
        <v>7000</v>
      </c>
      <c r="W12" s="106">
        <f t="shared" si="2"/>
        <v>0</v>
      </c>
      <c r="X12" s="106">
        <f t="shared" si="2"/>
        <v>0</v>
      </c>
      <c r="Y12" s="108">
        <f t="shared" si="2"/>
        <v>0</v>
      </c>
      <c r="Z12" s="108">
        <f t="shared" si="2"/>
        <v>0</v>
      </c>
      <c r="AA12" s="106">
        <f t="shared" si="2"/>
        <v>0</v>
      </c>
      <c r="AB12" s="108">
        <f t="shared" si="2"/>
        <v>0</v>
      </c>
      <c r="AC12" s="106">
        <f t="shared" si="2"/>
        <v>0</v>
      </c>
      <c r="AD12" s="106">
        <f t="shared" si="2"/>
        <v>0</v>
      </c>
    </row>
    <row r="13" spans="1:30" ht="12.75">
      <c r="A13" s="4">
        <v>10</v>
      </c>
      <c r="B13" s="117"/>
      <c r="C13" s="118" t="s">
        <v>624</v>
      </c>
      <c r="D13" s="246">
        <v>4</v>
      </c>
      <c r="E13" s="244" t="s">
        <v>632</v>
      </c>
      <c r="F13" s="143" t="str">
        <f t="shared" si="0"/>
        <v>Dwg</v>
      </c>
      <c r="G13" s="119" t="str">
        <f t="shared" si="1"/>
        <v>PF</v>
      </c>
      <c r="H13" s="245" t="str">
        <f t="shared" si="1"/>
        <v>Square Nut, Grid</v>
      </c>
      <c r="I13" s="117">
        <f t="shared" si="1"/>
        <v>2</v>
      </c>
      <c r="J13" s="106" t="str">
        <f t="shared" si="1"/>
        <v>Signed-Off</v>
      </c>
      <c r="K13" s="160">
        <f t="shared" si="1"/>
        <v>38117</v>
      </c>
      <c r="L13" s="160" t="str">
        <f t="shared" si="1"/>
        <v>Auth for Flight Prod</v>
      </c>
      <c r="M13" s="160">
        <f t="shared" si="1"/>
        <v>0</v>
      </c>
      <c r="N13" s="107">
        <f t="shared" si="1"/>
        <v>0</v>
      </c>
      <c r="O13" s="106">
        <f t="shared" si="1"/>
        <v>0</v>
      </c>
      <c r="P13" s="108">
        <f t="shared" si="1"/>
        <v>0</v>
      </c>
      <c r="Q13" s="108">
        <f t="shared" si="1"/>
        <v>0</v>
      </c>
      <c r="R13" s="108">
        <f t="shared" si="1"/>
        <v>0</v>
      </c>
      <c r="S13" s="108">
        <f t="shared" si="1"/>
        <v>0</v>
      </c>
      <c r="T13" s="108">
        <f t="shared" si="1"/>
        <v>0</v>
      </c>
      <c r="U13" s="106">
        <f t="shared" si="1"/>
        <v>0</v>
      </c>
      <c r="V13" s="106">
        <f t="shared" si="1"/>
        <v>0</v>
      </c>
      <c r="W13" s="106">
        <f t="shared" si="2"/>
        <v>0</v>
      </c>
      <c r="X13" s="106">
        <f t="shared" si="2"/>
        <v>0</v>
      </c>
      <c r="Y13" s="108">
        <f t="shared" si="2"/>
        <v>0</v>
      </c>
      <c r="Z13" s="108">
        <f t="shared" si="2"/>
        <v>0</v>
      </c>
      <c r="AA13" s="106">
        <f t="shared" si="2"/>
        <v>0</v>
      </c>
      <c r="AB13" s="108">
        <f t="shared" si="2"/>
        <v>0</v>
      </c>
      <c r="AC13" s="106">
        <f t="shared" si="2"/>
        <v>0</v>
      </c>
      <c r="AD13" s="106">
        <f t="shared" si="2"/>
        <v>0</v>
      </c>
    </row>
    <row r="14" spans="1:30" ht="25.5">
      <c r="A14" s="221">
        <v>11</v>
      </c>
      <c r="B14" s="117"/>
      <c r="C14" s="118" t="s">
        <v>624</v>
      </c>
      <c r="D14" s="246">
        <v>5</v>
      </c>
      <c r="E14" s="244" t="s">
        <v>634</v>
      </c>
      <c r="F14" s="143" t="str">
        <f t="shared" si="0"/>
        <v>Dwg</v>
      </c>
      <c r="G14" s="119" t="str">
        <f t="shared" si="1"/>
        <v>MP</v>
      </c>
      <c r="H14" s="245" t="str">
        <f t="shared" si="1"/>
        <v>4-40 UNC-2Ax.37" lg CRES flat pt SHSS</v>
      </c>
      <c r="I14" s="117">
        <f t="shared" si="1"/>
        <v>0</v>
      </c>
      <c r="J14" s="106">
        <f t="shared" si="1"/>
        <v>0</v>
      </c>
      <c r="K14" s="160">
        <f t="shared" si="1"/>
        <v>0</v>
      </c>
      <c r="L14" s="160" t="str">
        <f t="shared" si="1"/>
        <v>OK to Procure Mat'l</v>
      </c>
      <c r="M14" s="160">
        <f t="shared" si="1"/>
        <v>0</v>
      </c>
      <c r="N14" s="107">
        <f t="shared" si="1"/>
        <v>0</v>
      </c>
      <c r="O14" s="106">
        <f t="shared" si="1"/>
        <v>0</v>
      </c>
      <c r="P14" s="108">
        <f t="shared" si="1"/>
        <v>0</v>
      </c>
      <c r="Q14" s="108">
        <f t="shared" si="1"/>
        <v>0</v>
      </c>
      <c r="R14" s="108">
        <f t="shared" si="1"/>
        <v>0</v>
      </c>
      <c r="S14" s="108">
        <f t="shared" si="1"/>
        <v>0</v>
      </c>
      <c r="T14" s="108">
        <f t="shared" si="1"/>
        <v>0</v>
      </c>
      <c r="U14" s="106">
        <f t="shared" si="1"/>
        <v>0</v>
      </c>
      <c r="V14" s="106">
        <f t="shared" si="1"/>
        <v>0</v>
      </c>
      <c r="W14" s="106">
        <f t="shared" si="2"/>
        <v>0</v>
      </c>
      <c r="X14" s="106">
        <f t="shared" si="2"/>
        <v>0</v>
      </c>
      <c r="Y14" s="108">
        <f t="shared" si="2"/>
        <v>0</v>
      </c>
      <c r="Z14" s="108">
        <f t="shared" si="2"/>
        <v>0</v>
      </c>
      <c r="AA14" s="106">
        <f t="shared" si="2"/>
        <v>0</v>
      </c>
      <c r="AB14" s="108">
        <f t="shared" si="2"/>
        <v>0</v>
      </c>
      <c r="AC14" s="106">
        <f t="shared" si="2"/>
        <v>0</v>
      </c>
      <c r="AD14" s="106">
        <f t="shared" si="2"/>
        <v>0</v>
      </c>
    </row>
    <row r="15" spans="1:30" ht="12.75">
      <c r="A15" s="4">
        <v>12</v>
      </c>
      <c r="B15" s="117"/>
      <c r="C15" s="118" t="s">
        <v>624</v>
      </c>
      <c r="D15" s="246">
        <v>6</v>
      </c>
      <c r="E15" s="244" t="s">
        <v>636</v>
      </c>
      <c r="F15" s="143" t="str">
        <f t="shared" si="0"/>
        <v>Dwg</v>
      </c>
      <c r="G15" s="119" t="str">
        <f t="shared" si="1"/>
        <v>PF</v>
      </c>
      <c r="H15" s="245" t="str">
        <f t="shared" si="1"/>
        <v>Tracker Interface Bushing</v>
      </c>
      <c r="I15" s="117">
        <f t="shared" si="1"/>
        <v>3</v>
      </c>
      <c r="J15" s="106" t="str">
        <f t="shared" si="1"/>
        <v>Signed-Off</v>
      </c>
      <c r="K15" s="160">
        <f t="shared" si="1"/>
        <v>38156</v>
      </c>
      <c r="L15" s="160" t="str">
        <f t="shared" si="1"/>
        <v>Auth for Flight Prod</v>
      </c>
      <c r="M15" s="160">
        <f t="shared" si="1"/>
        <v>0</v>
      </c>
      <c r="N15" s="107">
        <f t="shared" si="1"/>
        <v>0</v>
      </c>
      <c r="O15" s="106">
        <f t="shared" si="1"/>
        <v>0</v>
      </c>
      <c r="P15" s="108">
        <f t="shared" si="1"/>
        <v>0</v>
      </c>
      <c r="Q15" s="108">
        <f t="shared" si="1"/>
        <v>0</v>
      </c>
      <c r="R15" s="108">
        <f t="shared" si="1"/>
        <v>0</v>
      </c>
      <c r="S15" s="108">
        <f t="shared" si="1"/>
        <v>0</v>
      </c>
      <c r="T15" s="108">
        <f t="shared" si="1"/>
        <v>0</v>
      </c>
      <c r="U15" s="106">
        <f t="shared" si="1"/>
        <v>0</v>
      </c>
      <c r="V15" s="106">
        <f t="shared" si="1"/>
        <v>0</v>
      </c>
      <c r="W15" s="106">
        <f t="shared" si="2"/>
        <v>0</v>
      </c>
      <c r="X15" s="106">
        <f t="shared" si="2"/>
        <v>0</v>
      </c>
      <c r="Y15" s="108">
        <f t="shared" si="2"/>
        <v>0</v>
      </c>
      <c r="Z15" s="108">
        <f t="shared" si="2"/>
        <v>0</v>
      </c>
      <c r="AA15" s="106">
        <f t="shared" si="2"/>
        <v>0</v>
      </c>
      <c r="AB15" s="108">
        <f t="shared" si="2"/>
        <v>0</v>
      </c>
      <c r="AC15" s="106">
        <f t="shared" si="2"/>
        <v>0</v>
      </c>
      <c r="AD15" s="106">
        <f t="shared" si="2"/>
        <v>0</v>
      </c>
    </row>
    <row r="16" spans="1:30" ht="12.75">
      <c r="A16" s="221">
        <v>13</v>
      </c>
      <c r="B16" s="117"/>
      <c r="C16" s="118" t="s">
        <v>624</v>
      </c>
      <c r="D16" s="246">
        <v>6</v>
      </c>
      <c r="E16" s="244" t="s">
        <v>253</v>
      </c>
      <c r="F16" s="143" t="str">
        <f t="shared" si="0"/>
        <v>Dwg</v>
      </c>
      <c r="G16" s="119" t="str">
        <f aca="true" t="shared" si="4" ref="G16:V16">VLOOKUP($E16,PartsList,G$4,FALSE)</f>
        <v>MT</v>
      </c>
      <c r="H16" s="245" t="str">
        <f t="shared" si="4"/>
        <v>Structural Adhesive</v>
      </c>
      <c r="I16" s="117">
        <f t="shared" si="4"/>
        <v>0</v>
      </c>
      <c r="J16" s="106" t="str">
        <f t="shared" si="4"/>
        <v>GSFC Approved</v>
      </c>
      <c r="K16" s="160">
        <f t="shared" si="4"/>
        <v>0</v>
      </c>
      <c r="L16" s="160" t="str">
        <f t="shared" si="4"/>
        <v>OK to Procure Mat'l</v>
      </c>
      <c r="M16" s="160">
        <f t="shared" si="4"/>
        <v>38110</v>
      </c>
      <c r="N16" s="107">
        <f t="shared" si="4"/>
        <v>0</v>
      </c>
      <c r="O16" s="106">
        <f t="shared" si="4"/>
        <v>0</v>
      </c>
      <c r="P16" s="108">
        <f t="shared" si="4"/>
        <v>0</v>
      </c>
      <c r="Q16" s="108">
        <f t="shared" si="4"/>
        <v>0</v>
      </c>
      <c r="R16" s="108">
        <f t="shared" si="4"/>
        <v>0</v>
      </c>
      <c r="S16" s="108" t="str">
        <f t="shared" si="4"/>
        <v>INFN/Plyform</v>
      </c>
      <c r="T16" s="108">
        <f t="shared" si="4"/>
        <v>0</v>
      </c>
      <c r="U16" s="106">
        <f t="shared" si="4"/>
        <v>0</v>
      </c>
      <c r="V16" s="106">
        <f t="shared" si="4"/>
        <v>0</v>
      </c>
      <c r="W16" s="106">
        <f t="shared" si="2"/>
        <v>0</v>
      </c>
      <c r="X16" s="106">
        <f t="shared" si="2"/>
        <v>0</v>
      </c>
      <c r="Y16" s="108">
        <f t="shared" si="2"/>
        <v>0</v>
      </c>
      <c r="Z16" s="108">
        <f t="shared" si="2"/>
        <v>0</v>
      </c>
      <c r="AA16" s="106">
        <f t="shared" si="2"/>
        <v>0</v>
      </c>
      <c r="AB16" s="108">
        <f t="shared" si="2"/>
        <v>0</v>
      </c>
      <c r="AC16" s="106">
        <f t="shared" si="2"/>
        <v>0</v>
      </c>
      <c r="AD16" s="106">
        <f t="shared" si="2"/>
        <v>0</v>
      </c>
    </row>
    <row r="17" spans="1:30" ht="12.75">
      <c r="A17" s="4">
        <v>14</v>
      </c>
      <c r="B17" s="114"/>
      <c r="C17" s="115" t="s">
        <v>611</v>
      </c>
      <c r="D17" s="115">
        <v>2</v>
      </c>
      <c r="E17" s="124" t="s">
        <v>555</v>
      </c>
      <c r="F17" s="142" t="str">
        <f t="shared" si="0"/>
        <v>Dwg</v>
      </c>
      <c r="G17" s="116" t="str">
        <f t="shared" si="1"/>
        <v>SA</v>
      </c>
      <c r="H17" s="125" t="str">
        <f t="shared" si="1"/>
        <v>Cable Holding Plate Assembly</v>
      </c>
      <c r="I17" s="114">
        <f t="shared" si="1"/>
        <v>1</v>
      </c>
      <c r="J17" s="106" t="str">
        <f t="shared" si="1"/>
        <v>Signed-Off</v>
      </c>
      <c r="K17" s="160">
        <f t="shared" si="1"/>
        <v>38191</v>
      </c>
      <c r="L17" s="160" t="str">
        <f t="shared" si="1"/>
        <v>Auth for Flight Prod</v>
      </c>
      <c r="M17" s="160">
        <f t="shared" si="1"/>
        <v>38191</v>
      </c>
      <c r="N17" s="107">
        <f t="shared" si="1"/>
        <v>0</v>
      </c>
      <c r="O17" s="106">
        <f t="shared" si="1"/>
        <v>0</v>
      </c>
      <c r="P17" s="108">
        <f t="shared" si="1"/>
        <v>0</v>
      </c>
      <c r="Q17" s="108">
        <f t="shared" si="1"/>
        <v>0</v>
      </c>
      <c r="R17" s="108">
        <f t="shared" si="1"/>
        <v>0</v>
      </c>
      <c r="S17" s="108">
        <f t="shared" si="1"/>
        <v>0</v>
      </c>
      <c r="T17" s="108">
        <f t="shared" si="1"/>
        <v>0</v>
      </c>
      <c r="U17" s="106">
        <f t="shared" si="1"/>
        <v>0</v>
      </c>
      <c r="V17" s="106">
        <f t="shared" si="1"/>
        <v>0</v>
      </c>
      <c r="W17" s="106">
        <f t="shared" si="2"/>
        <v>0</v>
      </c>
      <c r="X17" s="106">
        <f t="shared" si="2"/>
        <v>0</v>
      </c>
      <c r="Y17" s="108">
        <f t="shared" si="2"/>
        <v>0</v>
      </c>
      <c r="Z17" s="108">
        <f t="shared" si="2"/>
        <v>0</v>
      </c>
      <c r="AA17" s="106">
        <f t="shared" si="2"/>
        <v>0</v>
      </c>
      <c r="AB17" s="108">
        <f t="shared" si="2"/>
        <v>0</v>
      </c>
      <c r="AC17" s="106">
        <f t="shared" si="2"/>
        <v>0</v>
      </c>
      <c r="AD17" s="106">
        <f t="shared" si="2"/>
        <v>0</v>
      </c>
    </row>
    <row r="18" spans="1:30" s="236" customFormat="1" ht="12.75">
      <c r="A18" s="221">
        <v>15</v>
      </c>
      <c r="B18" s="106"/>
      <c r="C18" s="107" t="s">
        <v>555</v>
      </c>
      <c r="D18" s="106">
        <v>1</v>
      </c>
      <c r="E18" s="237" t="s">
        <v>542</v>
      </c>
      <c r="F18" s="234" t="str">
        <f t="shared" si="0"/>
        <v>Dwg</v>
      </c>
      <c r="G18" s="235" t="str">
        <f t="shared" si="1"/>
        <v>PF</v>
      </c>
      <c r="H18" s="184" t="str">
        <f t="shared" si="1"/>
        <v>Cable Holding Plate</v>
      </c>
      <c r="I18" s="106">
        <f t="shared" si="1"/>
        <v>2</v>
      </c>
      <c r="J18" s="106" t="str">
        <f t="shared" si="1"/>
        <v>Signed-Off</v>
      </c>
      <c r="K18" s="160">
        <f t="shared" si="1"/>
        <v>38159</v>
      </c>
      <c r="L18" s="160" t="str">
        <f t="shared" si="1"/>
        <v>Auth for Flight Prod</v>
      </c>
      <c r="M18" s="160">
        <f t="shared" si="1"/>
        <v>38162</v>
      </c>
      <c r="N18" s="107" t="str">
        <f t="shared" si="1"/>
        <v>OK for fab</v>
      </c>
      <c r="O18" s="106">
        <f t="shared" si="1"/>
        <v>0</v>
      </c>
      <c r="P18" s="108">
        <f t="shared" si="1"/>
        <v>0</v>
      </c>
      <c r="Q18" s="108">
        <f t="shared" si="1"/>
        <v>0</v>
      </c>
      <c r="R18" s="108">
        <f t="shared" si="1"/>
        <v>0</v>
      </c>
      <c r="S18" s="108">
        <f t="shared" si="1"/>
        <v>0</v>
      </c>
      <c r="T18" s="108">
        <f t="shared" si="1"/>
        <v>0</v>
      </c>
      <c r="U18" s="106">
        <f t="shared" si="1"/>
        <v>0</v>
      </c>
      <c r="V18" s="106">
        <f t="shared" si="1"/>
        <v>0</v>
      </c>
      <c r="W18" s="106">
        <f t="shared" si="2"/>
        <v>0</v>
      </c>
      <c r="X18" s="106">
        <f t="shared" si="2"/>
        <v>0</v>
      </c>
      <c r="Y18" s="108">
        <f t="shared" si="2"/>
        <v>0</v>
      </c>
      <c r="Z18" s="108">
        <f t="shared" si="2"/>
        <v>0</v>
      </c>
      <c r="AA18" s="106">
        <f t="shared" si="2"/>
        <v>0</v>
      </c>
      <c r="AB18" s="108">
        <f t="shared" si="2"/>
        <v>0</v>
      </c>
      <c r="AC18" s="106">
        <f t="shared" si="2"/>
        <v>0</v>
      </c>
      <c r="AD18" s="106">
        <f t="shared" si="2"/>
        <v>0</v>
      </c>
    </row>
    <row r="19" spans="1:30" s="236" customFormat="1" ht="12.75">
      <c r="A19" s="4">
        <v>16</v>
      </c>
      <c r="B19" s="106"/>
      <c r="C19" s="107" t="s">
        <v>555</v>
      </c>
      <c r="D19" s="106">
        <v>2</v>
      </c>
      <c r="E19" s="237" t="s">
        <v>553</v>
      </c>
      <c r="F19" s="234" t="str">
        <f t="shared" si="0"/>
        <v>Dwg</v>
      </c>
      <c r="G19" s="235" t="str">
        <f t="shared" si="1"/>
        <v>PF</v>
      </c>
      <c r="H19" s="184" t="str">
        <f t="shared" si="1"/>
        <v>Connector Mount</v>
      </c>
      <c r="I19" s="106">
        <f t="shared" si="1"/>
        <v>1</v>
      </c>
      <c r="J19" s="106" t="str">
        <f t="shared" si="1"/>
        <v>Signed-Off</v>
      </c>
      <c r="K19" s="160">
        <f t="shared" si="1"/>
        <v>38159</v>
      </c>
      <c r="L19" s="160" t="str">
        <f t="shared" si="1"/>
        <v>Auth for Flight Prod</v>
      </c>
      <c r="M19" s="160">
        <f t="shared" si="1"/>
        <v>38162</v>
      </c>
      <c r="N19" s="107" t="str">
        <f t="shared" si="1"/>
        <v>OK for fab</v>
      </c>
      <c r="O19" s="106">
        <f t="shared" si="1"/>
        <v>0</v>
      </c>
      <c r="P19" s="108">
        <f t="shared" si="1"/>
        <v>0</v>
      </c>
      <c r="Q19" s="108">
        <f t="shared" si="1"/>
        <v>0</v>
      </c>
      <c r="R19" s="108">
        <f t="shared" si="1"/>
        <v>0</v>
      </c>
      <c r="S19" s="108">
        <f t="shared" si="1"/>
        <v>0</v>
      </c>
      <c r="T19" s="108">
        <f t="shared" si="1"/>
        <v>0</v>
      </c>
      <c r="U19" s="106">
        <f t="shared" si="1"/>
        <v>0</v>
      </c>
      <c r="V19" s="106">
        <f t="shared" si="1"/>
        <v>0</v>
      </c>
      <c r="W19" s="106">
        <f t="shared" si="2"/>
        <v>0</v>
      </c>
      <c r="X19" s="106">
        <f t="shared" si="2"/>
        <v>0</v>
      </c>
      <c r="Y19" s="108">
        <f t="shared" si="2"/>
        <v>0</v>
      </c>
      <c r="Z19" s="108">
        <f t="shared" si="2"/>
        <v>0</v>
      </c>
      <c r="AA19" s="106">
        <f t="shared" si="2"/>
        <v>0</v>
      </c>
      <c r="AB19" s="108">
        <f t="shared" si="2"/>
        <v>0</v>
      </c>
      <c r="AC19" s="106">
        <f t="shared" si="2"/>
        <v>0</v>
      </c>
      <c r="AD19" s="106">
        <f t="shared" si="2"/>
        <v>0</v>
      </c>
    </row>
    <row r="20" spans="1:30" s="236" customFormat="1" ht="25.5">
      <c r="A20" s="221">
        <v>17</v>
      </c>
      <c r="B20" s="106"/>
      <c r="C20" s="107" t="s">
        <v>555</v>
      </c>
      <c r="D20" s="106">
        <v>3</v>
      </c>
      <c r="E20" s="237" t="s">
        <v>660</v>
      </c>
      <c r="F20" s="234" t="str">
        <f t="shared" si="0"/>
        <v>Dwg</v>
      </c>
      <c r="G20" s="235" t="str">
        <f t="shared" si="1"/>
        <v>MP</v>
      </c>
      <c r="H20" s="184" t="str">
        <f t="shared" si="1"/>
        <v>M4x0.7x12 LG SHCS, 18-8 St Steel, Self-Lock</v>
      </c>
      <c r="I20" s="106">
        <f t="shared" si="1"/>
        <v>0</v>
      </c>
      <c r="J20" s="106">
        <f t="shared" si="1"/>
        <v>0</v>
      </c>
      <c r="K20" s="160">
        <f t="shared" si="1"/>
        <v>0</v>
      </c>
      <c r="L20" s="160" t="str">
        <f t="shared" si="1"/>
        <v>OK to Procure Mat'l</v>
      </c>
      <c r="M20" s="160">
        <f t="shared" si="1"/>
        <v>0</v>
      </c>
      <c r="N20" s="107">
        <f t="shared" si="1"/>
        <v>0</v>
      </c>
      <c r="O20" s="106">
        <f t="shared" si="1"/>
        <v>0</v>
      </c>
      <c r="P20" s="108">
        <f t="shared" si="1"/>
        <v>0</v>
      </c>
      <c r="Q20" s="108">
        <f t="shared" si="1"/>
        <v>0</v>
      </c>
      <c r="R20" s="108">
        <f t="shared" si="1"/>
        <v>0</v>
      </c>
      <c r="S20" s="108">
        <f t="shared" si="1"/>
        <v>0</v>
      </c>
      <c r="T20" s="108">
        <f t="shared" si="1"/>
        <v>0</v>
      </c>
      <c r="U20" s="106">
        <f t="shared" si="1"/>
        <v>0</v>
      </c>
      <c r="V20" s="106">
        <f t="shared" si="1"/>
        <v>0</v>
      </c>
      <c r="W20" s="106">
        <f t="shared" si="2"/>
        <v>0</v>
      </c>
      <c r="X20" s="106">
        <f t="shared" si="2"/>
        <v>0</v>
      </c>
      <c r="Y20" s="108">
        <f t="shared" si="2"/>
        <v>0</v>
      </c>
      <c r="Z20" s="108">
        <f t="shared" si="2"/>
        <v>0</v>
      </c>
      <c r="AA20" s="106">
        <f t="shared" si="2"/>
        <v>0</v>
      </c>
      <c r="AB20" s="108">
        <f t="shared" si="2"/>
        <v>0</v>
      </c>
      <c r="AC20" s="106">
        <f t="shared" si="2"/>
        <v>0</v>
      </c>
      <c r="AD20" s="106">
        <f t="shared" si="2"/>
        <v>0</v>
      </c>
    </row>
    <row r="21" spans="1:30" s="236" customFormat="1" ht="25.5">
      <c r="A21" s="4">
        <v>18</v>
      </c>
      <c r="B21" s="106"/>
      <c r="C21" s="107" t="s">
        <v>555</v>
      </c>
      <c r="D21" s="106">
        <v>4</v>
      </c>
      <c r="E21" s="237" t="s">
        <v>662</v>
      </c>
      <c r="F21" s="234" t="str">
        <f t="shared" si="0"/>
        <v>Dwg</v>
      </c>
      <c r="G21" s="235" t="str">
        <f t="shared" si="1"/>
        <v>MP</v>
      </c>
      <c r="H21" s="184" t="str">
        <f t="shared" si="1"/>
        <v>M3x0.5x4 LG SHSS Cone End, 18-8 St Steel, Self-Lock</v>
      </c>
      <c r="I21" s="106">
        <f t="shared" si="1"/>
        <v>0</v>
      </c>
      <c r="J21" s="106">
        <f t="shared" si="1"/>
        <v>0</v>
      </c>
      <c r="K21" s="160">
        <f t="shared" si="1"/>
        <v>0</v>
      </c>
      <c r="L21" s="160" t="str">
        <f t="shared" si="1"/>
        <v>OK to Procure Mat'l</v>
      </c>
      <c r="M21" s="160">
        <f t="shared" si="1"/>
        <v>0</v>
      </c>
      <c r="N21" s="107">
        <f t="shared" si="1"/>
        <v>0</v>
      </c>
      <c r="O21" s="106">
        <f t="shared" si="1"/>
        <v>0</v>
      </c>
      <c r="P21" s="108">
        <f t="shared" si="1"/>
        <v>0</v>
      </c>
      <c r="Q21" s="108">
        <f t="shared" si="1"/>
        <v>0</v>
      </c>
      <c r="R21" s="108">
        <f t="shared" si="1"/>
        <v>0</v>
      </c>
      <c r="S21" s="108">
        <f t="shared" si="1"/>
        <v>0</v>
      </c>
      <c r="T21" s="108">
        <f t="shared" si="1"/>
        <v>0</v>
      </c>
      <c r="U21" s="106">
        <f t="shared" si="1"/>
        <v>0</v>
      </c>
      <c r="V21" s="106">
        <f t="shared" si="1"/>
        <v>0</v>
      </c>
      <c r="W21" s="106">
        <f t="shared" si="2"/>
        <v>0</v>
      </c>
      <c r="X21" s="106">
        <f t="shared" si="2"/>
        <v>0</v>
      </c>
      <c r="Y21" s="108">
        <f t="shared" si="2"/>
        <v>0</v>
      </c>
      <c r="Z21" s="108">
        <f t="shared" si="2"/>
        <v>0</v>
      </c>
      <c r="AA21" s="106">
        <f t="shared" si="2"/>
        <v>0</v>
      </c>
      <c r="AB21" s="108">
        <f t="shared" si="2"/>
        <v>0</v>
      </c>
      <c r="AC21" s="106">
        <f t="shared" si="2"/>
        <v>0</v>
      </c>
      <c r="AD21" s="106">
        <f t="shared" si="2"/>
        <v>0</v>
      </c>
    </row>
    <row r="22" spans="1:30" ht="12.75">
      <c r="A22" s="221">
        <v>19</v>
      </c>
      <c r="B22" s="114">
        <v>2</v>
      </c>
      <c r="C22" s="115" t="s">
        <v>611</v>
      </c>
      <c r="D22" s="115">
        <v>3</v>
      </c>
      <c r="E22" s="124" t="s">
        <v>589</v>
      </c>
      <c r="F22" s="142" t="str">
        <f t="shared" si="0"/>
        <v>Dwg</v>
      </c>
      <c r="G22" s="116" t="str">
        <f t="shared" si="1"/>
        <v>SA</v>
      </c>
      <c r="H22" s="125" t="str">
        <f t="shared" si="1"/>
        <v>Reflector Ball Nest Assembly</v>
      </c>
      <c r="I22" s="114">
        <f t="shared" si="1"/>
        <v>1</v>
      </c>
      <c r="J22" s="106" t="str">
        <f t="shared" si="1"/>
        <v>Signed-Off</v>
      </c>
      <c r="K22" s="160">
        <f t="shared" si="1"/>
        <v>37452</v>
      </c>
      <c r="L22" s="160" t="str">
        <f t="shared" si="1"/>
        <v>Auth for Flight Prod</v>
      </c>
      <c r="M22" s="160">
        <f t="shared" si="1"/>
        <v>38190</v>
      </c>
      <c r="N22" s="107">
        <f t="shared" si="1"/>
        <v>0</v>
      </c>
      <c r="O22" s="106" t="str">
        <f t="shared" si="1"/>
        <v>Yes</v>
      </c>
      <c r="P22" s="108">
        <f t="shared" si="1"/>
        <v>0</v>
      </c>
      <c r="Q22" s="108">
        <f t="shared" si="1"/>
        <v>0</v>
      </c>
      <c r="R22" s="108">
        <f t="shared" si="1"/>
        <v>0</v>
      </c>
      <c r="S22" s="108">
        <f t="shared" si="1"/>
        <v>0</v>
      </c>
      <c r="T22" s="108">
        <f t="shared" si="1"/>
        <v>0</v>
      </c>
      <c r="U22" s="106">
        <f t="shared" si="1"/>
        <v>0</v>
      </c>
      <c r="V22" s="106">
        <f t="shared" si="1"/>
        <v>0</v>
      </c>
      <c r="W22" s="106">
        <f t="shared" si="2"/>
        <v>0</v>
      </c>
      <c r="X22" s="106">
        <f t="shared" si="2"/>
        <v>0</v>
      </c>
      <c r="Y22" s="108">
        <f t="shared" si="2"/>
        <v>0</v>
      </c>
      <c r="Z22" s="108">
        <f t="shared" si="2"/>
        <v>0</v>
      </c>
      <c r="AA22" s="106">
        <f t="shared" si="2"/>
        <v>0</v>
      </c>
      <c r="AB22" s="108">
        <f t="shared" si="2"/>
        <v>0</v>
      </c>
      <c r="AC22" s="106">
        <f t="shared" si="2"/>
        <v>0</v>
      </c>
      <c r="AD22" s="106">
        <f t="shared" si="2"/>
        <v>0</v>
      </c>
    </row>
    <row r="23" spans="1:30" s="236" customFormat="1" ht="12.75">
      <c r="A23" s="4">
        <v>20</v>
      </c>
      <c r="B23" s="106">
        <v>3</v>
      </c>
      <c r="C23" s="107" t="s">
        <v>589</v>
      </c>
      <c r="D23" s="106">
        <v>1</v>
      </c>
      <c r="E23" s="237" t="s">
        <v>590</v>
      </c>
      <c r="F23" s="234" t="str">
        <f t="shared" si="0"/>
        <v>Dwg</v>
      </c>
      <c r="G23" s="235" t="str">
        <f t="shared" si="1"/>
        <v>PF</v>
      </c>
      <c r="H23" s="184" t="str">
        <f t="shared" si="1"/>
        <v>Reflector Ball Nest</v>
      </c>
      <c r="I23" s="106">
        <f t="shared" si="1"/>
        <v>1</v>
      </c>
      <c r="J23" s="106" t="str">
        <f t="shared" si="1"/>
        <v>Signed-Off</v>
      </c>
      <c r="K23" s="160">
        <f t="shared" si="1"/>
        <v>37452</v>
      </c>
      <c r="L23" s="160" t="str">
        <f t="shared" si="1"/>
        <v>Auth for Flight Prod</v>
      </c>
      <c r="M23" s="160">
        <f t="shared" si="1"/>
        <v>38190</v>
      </c>
      <c r="N23" s="107">
        <f t="shared" si="1"/>
        <v>0</v>
      </c>
      <c r="O23" s="106" t="str">
        <f t="shared" si="1"/>
        <v>Yes</v>
      </c>
      <c r="P23" s="108">
        <f t="shared" si="1"/>
        <v>0</v>
      </c>
      <c r="Q23" s="108">
        <f t="shared" si="1"/>
        <v>0</v>
      </c>
      <c r="R23" s="108">
        <f t="shared" si="1"/>
        <v>0</v>
      </c>
      <c r="S23" s="108">
        <f t="shared" si="1"/>
        <v>0</v>
      </c>
      <c r="T23" s="108">
        <f t="shared" si="1"/>
        <v>0</v>
      </c>
      <c r="U23" s="106">
        <f t="shared" si="1"/>
        <v>0</v>
      </c>
      <c r="V23" s="106">
        <f aca="true" t="shared" si="5" ref="V23:AD27">VLOOKUP($E23,PartsList,V$4,FALSE)</f>
        <v>0</v>
      </c>
      <c r="W23" s="106">
        <f t="shared" si="5"/>
        <v>0</v>
      </c>
      <c r="X23" s="106">
        <f t="shared" si="5"/>
        <v>0</v>
      </c>
      <c r="Y23" s="108">
        <f t="shared" si="5"/>
        <v>0</v>
      </c>
      <c r="Z23" s="108">
        <f t="shared" si="5"/>
        <v>0</v>
      </c>
      <c r="AA23" s="106">
        <f t="shared" si="5"/>
        <v>0</v>
      </c>
      <c r="AB23" s="108">
        <f t="shared" si="5"/>
        <v>0</v>
      </c>
      <c r="AC23" s="106">
        <f t="shared" si="5"/>
        <v>0</v>
      </c>
      <c r="AD23" s="106">
        <f t="shared" si="5"/>
        <v>0</v>
      </c>
    </row>
    <row r="24" spans="1:30" s="236" customFormat="1" ht="12.75">
      <c r="A24" s="221">
        <v>21</v>
      </c>
      <c r="B24" s="106">
        <v>3</v>
      </c>
      <c r="C24" s="107" t="s">
        <v>589</v>
      </c>
      <c r="D24" s="106">
        <v>2</v>
      </c>
      <c r="E24" s="237" t="s">
        <v>591</v>
      </c>
      <c r="F24" s="234" t="str">
        <f t="shared" si="0"/>
        <v>Dwg</v>
      </c>
      <c r="G24" s="235" t="str">
        <f aca="true" t="shared" si="6" ref="G24:V27">VLOOKUP($E24,PartsList,G$4,FALSE)</f>
        <v>PF</v>
      </c>
      <c r="H24" s="184" t="str">
        <f t="shared" si="6"/>
        <v>Nest Magnet</v>
      </c>
      <c r="I24" s="106">
        <f t="shared" si="6"/>
        <v>1</v>
      </c>
      <c r="J24" s="106" t="str">
        <f t="shared" si="6"/>
        <v>Signed-Off</v>
      </c>
      <c r="K24" s="160">
        <f t="shared" si="6"/>
        <v>37452</v>
      </c>
      <c r="L24" s="160" t="str">
        <f t="shared" si="6"/>
        <v>Auth for Flight Prod</v>
      </c>
      <c r="M24" s="160">
        <f t="shared" si="6"/>
        <v>38190</v>
      </c>
      <c r="N24" s="107">
        <f t="shared" si="6"/>
        <v>0</v>
      </c>
      <c r="O24" s="106" t="str">
        <f t="shared" si="6"/>
        <v>Yes</v>
      </c>
      <c r="P24" s="108">
        <f t="shared" si="6"/>
        <v>0</v>
      </c>
      <c r="Q24" s="108">
        <f t="shared" si="6"/>
        <v>0</v>
      </c>
      <c r="R24" s="108">
        <f t="shared" si="6"/>
        <v>0</v>
      </c>
      <c r="S24" s="108">
        <f t="shared" si="6"/>
        <v>0</v>
      </c>
      <c r="T24" s="108">
        <f t="shared" si="6"/>
        <v>0</v>
      </c>
      <c r="U24" s="106">
        <f t="shared" si="6"/>
        <v>0</v>
      </c>
      <c r="V24" s="106">
        <f t="shared" si="6"/>
        <v>0</v>
      </c>
      <c r="W24" s="106">
        <f t="shared" si="5"/>
        <v>0</v>
      </c>
      <c r="X24" s="106">
        <f t="shared" si="5"/>
        <v>0</v>
      </c>
      <c r="Y24" s="108">
        <f t="shared" si="5"/>
        <v>0</v>
      </c>
      <c r="Z24" s="108">
        <f t="shared" si="5"/>
        <v>0</v>
      </c>
      <c r="AA24" s="106">
        <f t="shared" si="5"/>
        <v>0</v>
      </c>
      <c r="AB24" s="108">
        <f t="shared" si="5"/>
        <v>0</v>
      </c>
      <c r="AC24" s="106">
        <f t="shared" si="5"/>
        <v>0</v>
      </c>
      <c r="AD24" s="106">
        <f t="shared" si="5"/>
        <v>0</v>
      </c>
    </row>
    <row r="25" spans="1:30" s="236" customFormat="1" ht="25.5">
      <c r="A25" s="4">
        <v>22</v>
      </c>
      <c r="B25" s="106">
        <v>3</v>
      </c>
      <c r="C25" s="107" t="s">
        <v>589</v>
      </c>
      <c r="D25" s="106">
        <v>3</v>
      </c>
      <c r="E25" s="237" t="s">
        <v>691</v>
      </c>
      <c r="F25" s="234" t="str">
        <f t="shared" si="0"/>
        <v>Dwg</v>
      </c>
      <c r="G25" s="235" t="str">
        <f t="shared" si="6"/>
        <v>MP</v>
      </c>
      <c r="H25" s="184" t="str">
        <f t="shared" si="6"/>
        <v>20 Diam x 1 Int Retain Ring, PH15-7 St Steel</v>
      </c>
      <c r="I25" s="106">
        <f t="shared" si="6"/>
        <v>0</v>
      </c>
      <c r="J25" s="106">
        <f t="shared" si="6"/>
        <v>0</v>
      </c>
      <c r="K25" s="160">
        <f t="shared" si="6"/>
        <v>0</v>
      </c>
      <c r="L25" s="160" t="str">
        <f t="shared" si="6"/>
        <v>OK to Procure Mat'l</v>
      </c>
      <c r="M25" s="160">
        <f t="shared" si="6"/>
        <v>0</v>
      </c>
      <c r="N25" s="107">
        <f t="shared" si="6"/>
        <v>0</v>
      </c>
      <c r="O25" s="106">
        <f t="shared" si="6"/>
        <v>0</v>
      </c>
      <c r="P25" s="108">
        <f t="shared" si="6"/>
        <v>0</v>
      </c>
      <c r="Q25" s="108">
        <f t="shared" si="6"/>
        <v>0</v>
      </c>
      <c r="R25" s="108">
        <f t="shared" si="6"/>
        <v>0</v>
      </c>
      <c r="S25" s="108">
        <f t="shared" si="6"/>
        <v>0</v>
      </c>
      <c r="T25" s="108">
        <f t="shared" si="6"/>
        <v>0</v>
      </c>
      <c r="U25" s="106">
        <f t="shared" si="6"/>
        <v>0</v>
      </c>
      <c r="V25" s="106">
        <f t="shared" si="6"/>
        <v>0</v>
      </c>
      <c r="W25" s="106">
        <f t="shared" si="5"/>
        <v>0</v>
      </c>
      <c r="X25" s="106">
        <f t="shared" si="5"/>
        <v>0</v>
      </c>
      <c r="Y25" s="108">
        <f t="shared" si="5"/>
        <v>0</v>
      </c>
      <c r="Z25" s="108">
        <f t="shared" si="5"/>
        <v>0</v>
      </c>
      <c r="AA25" s="106">
        <f t="shared" si="5"/>
        <v>0</v>
      </c>
      <c r="AB25" s="108">
        <f t="shared" si="5"/>
        <v>0</v>
      </c>
      <c r="AC25" s="106">
        <f t="shared" si="5"/>
        <v>0</v>
      </c>
      <c r="AD25" s="106">
        <f t="shared" si="5"/>
        <v>0</v>
      </c>
    </row>
    <row r="26" spans="1:30" s="236" customFormat="1" ht="12.75">
      <c r="A26" s="221">
        <v>23</v>
      </c>
      <c r="B26" s="106">
        <v>3</v>
      </c>
      <c r="C26" s="107" t="s">
        <v>589</v>
      </c>
      <c r="D26" s="106">
        <v>4</v>
      </c>
      <c r="E26" s="237" t="s">
        <v>226</v>
      </c>
      <c r="F26" s="234" t="str">
        <f t="shared" si="0"/>
        <v>Dwg</v>
      </c>
      <c r="G26" s="235" t="str">
        <f t="shared" si="6"/>
        <v>MT</v>
      </c>
      <c r="H26" s="184" t="str">
        <f t="shared" si="6"/>
        <v>Structural Adhesive</v>
      </c>
      <c r="I26" s="106">
        <f t="shared" si="6"/>
        <v>0</v>
      </c>
      <c r="J26" s="106" t="str">
        <f t="shared" si="6"/>
        <v>GSFC Approved</v>
      </c>
      <c r="K26" s="160">
        <f t="shared" si="6"/>
        <v>0</v>
      </c>
      <c r="L26" s="160" t="str">
        <f t="shared" si="6"/>
        <v>OK to Procure Mat'l</v>
      </c>
      <c r="M26" s="160">
        <f t="shared" si="6"/>
        <v>0</v>
      </c>
      <c r="N26" s="107">
        <f t="shared" si="6"/>
        <v>0</v>
      </c>
      <c r="O26" s="106">
        <f t="shared" si="6"/>
        <v>0</v>
      </c>
      <c r="P26" s="108">
        <f t="shared" si="6"/>
        <v>0</v>
      </c>
      <c r="Q26" s="108">
        <f t="shared" si="6"/>
        <v>0</v>
      </c>
      <c r="R26" s="108">
        <f t="shared" si="6"/>
        <v>0</v>
      </c>
      <c r="S26" s="108">
        <f t="shared" si="6"/>
        <v>0</v>
      </c>
      <c r="T26" s="108">
        <f t="shared" si="6"/>
        <v>0</v>
      </c>
      <c r="U26" s="106">
        <f t="shared" si="6"/>
        <v>0</v>
      </c>
      <c r="V26" s="106">
        <f t="shared" si="6"/>
        <v>0</v>
      </c>
      <c r="W26" s="106">
        <f t="shared" si="5"/>
        <v>0</v>
      </c>
      <c r="X26" s="106">
        <f t="shared" si="5"/>
        <v>0</v>
      </c>
      <c r="Y26" s="108">
        <f t="shared" si="5"/>
        <v>0</v>
      </c>
      <c r="Z26" s="108">
        <f t="shared" si="5"/>
        <v>0</v>
      </c>
      <c r="AA26" s="106">
        <f t="shared" si="5"/>
        <v>0</v>
      </c>
      <c r="AB26" s="108">
        <f t="shared" si="5"/>
        <v>0</v>
      </c>
      <c r="AC26" s="106">
        <f t="shared" si="5"/>
        <v>0</v>
      </c>
      <c r="AD26" s="106">
        <f t="shared" si="5"/>
        <v>0</v>
      </c>
    </row>
    <row r="27" spans="1:30" s="236" customFormat="1" ht="25.5">
      <c r="A27" s="4">
        <v>24</v>
      </c>
      <c r="B27" s="106">
        <v>3</v>
      </c>
      <c r="C27" s="107" t="s">
        <v>589</v>
      </c>
      <c r="D27" s="106">
        <v>5</v>
      </c>
      <c r="E27" s="237" t="s">
        <v>692</v>
      </c>
      <c r="F27" s="234" t="str">
        <f t="shared" si="0"/>
        <v>Dwg</v>
      </c>
      <c r="G27" s="235" t="str">
        <f t="shared" si="6"/>
        <v>MP</v>
      </c>
      <c r="H27" s="184" t="str">
        <f t="shared" si="6"/>
        <v>M4x0.7x12 LG But Hd CS, 18-8 St Steel, Self-Locking</v>
      </c>
      <c r="I27" s="106">
        <f t="shared" si="6"/>
        <v>0</v>
      </c>
      <c r="J27" s="106">
        <f t="shared" si="6"/>
        <v>0</v>
      </c>
      <c r="K27" s="160">
        <f t="shared" si="6"/>
        <v>0</v>
      </c>
      <c r="L27" s="160" t="str">
        <f t="shared" si="6"/>
        <v>OK to Procure Mat'l</v>
      </c>
      <c r="M27" s="160">
        <f t="shared" si="6"/>
        <v>0</v>
      </c>
      <c r="N27" s="107">
        <f t="shared" si="6"/>
        <v>0</v>
      </c>
      <c r="O27" s="106">
        <f t="shared" si="6"/>
        <v>0</v>
      </c>
      <c r="P27" s="108">
        <f t="shared" si="6"/>
        <v>0</v>
      </c>
      <c r="Q27" s="108">
        <f t="shared" si="6"/>
        <v>0</v>
      </c>
      <c r="R27" s="108">
        <f t="shared" si="6"/>
        <v>0</v>
      </c>
      <c r="S27" s="108">
        <f t="shared" si="6"/>
        <v>0</v>
      </c>
      <c r="T27" s="108">
        <f t="shared" si="6"/>
        <v>0</v>
      </c>
      <c r="U27" s="106">
        <f t="shared" si="6"/>
        <v>0</v>
      </c>
      <c r="V27" s="106">
        <f t="shared" si="6"/>
        <v>0</v>
      </c>
      <c r="W27" s="106">
        <f t="shared" si="5"/>
        <v>0</v>
      </c>
      <c r="X27" s="106">
        <f t="shared" si="5"/>
        <v>0</v>
      </c>
      <c r="Y27" s="108">
        <f t="shared" si="5"/>
        <v>0</v>
      </c>
      <c r="Z27" s="108">
        <f t="shared" si="5"/>
        <v>0</v>
      </c>
      <c r="AA27" s="106">
        <f t="shared" si="5"/>
        <v>0</v>
      </c>
      <c r="AB27" s="108">
        <f t="shared" si="5"/>
        <v>0</v>
      </c>
      <c r="AC27" s="106">
        <f t="shared" si="5"/>
        <v>0</v>
      </c>
      <c r="AD27" s="106">
        <f t="shared" si="5"/>
        <v>0</v>
      </c>
    </row>
    <row r="28" spans="1:30" ht="12.75">
      <c r="A28" s="221">
        <v>25</v>
      </c>
      <c r="B28" s="114"/>
      <c r="C28" s="115"/>
      <c r="D28" s="115"/>
      <c r="E28" s="124"/>
      <c r="F28" s="142"/>
      <c r="G28" s="116"/>
      <c r="H28" s="125"/>
      <c r="I28" s="114"/>
      <c r="J28" s="106"/>
      <c r="K28" s="160"/>
      <c r="L28" s="160"/>
      <c r="M28" s="160"/>
      <c r="N28" s="107"/>
      <c r="O28" s="106"/>
      <c r="P28" s="108"/>
      <c r="Q28" s="108"/>
      <c r="R28" s="108"/>
      <c r="S28" s="108"/>
      <c r="T28" s="108"/>
      <c r="U28" s="106"/>
      <c r="V28" s="106"/>
      <c r="W28" s="106"/>
      <c r="X28" s="106"/>
      <c r="Y28" s="108"/>
      <c r="Z28" s="108"/>
      <c r="AA28" s="106"/>
      <c r="AB28" s="108"/>
      <c r="AC28" s="106"/>
      <c r="AD28" s="106"/>
    </row>
    <row r="29" spans="1:30" ht="15.75">
      <c r="A29" s="4">
        <v>26</v>
      </c>
      <c r="B29" s="182" t="s">
        <v>597</v>
      </c>
      <c r="C29" s="173"/>
      <c r="D29" s="173"/>
      <c r="E29" s="173"/>
      <c r="F29" s="174"/>
      <c r="G29" s="175"/>
      <c r="H29" s="176"/>
      <c r="I29" s="177"/>
      <c r="J29" s="178"/>
      <c r="K29" s="179"/>
      <c r="L29" s="179"/>
      <c r="M29" s="179"/>
      <c r="N29" s="180"/>
      <c r="O29" s="175"/>
      <c r="P29" s="175"/>
      <c r="Q29" s="175"/>
      <c r="R29" s="175"/>
      <c r="S29" s="175"/>
      <c r="T29" s="181"/>
      <c r="U29" s="175"/>
      <c r="V29" s="175"/>
      <c r="W29" s="175"/>
      <c r="X29" s="175"/>
      <c r="Y29" s="175"/>
      <c r="Z29" s="175"/>
      <c r="AA29" s="175"/>
      <c r="AB29" s="175"/>
      <c r="AC29" s="175"/>
      <c r="AD29" s="175"/>
    </row>
    <row r="30" spans="1:30" ht="12.75">
      <c r="A30" s="221">
        <v>27</v>
      </c>
      <c r="B30" s="111"/>
      <c r="C30" s="112"/>
      <c r="D30" s="112"/>
      <c r="E30" s="123" t="s">
        <v>611</v>
      </c>
      <c r="F30" s="141" t="str">
        <f aca="true" t="shared" si="7" ref="F30:F42">HYPERLINK("http://www-glast.slac.stanford.edu/documents/cyberdoc.asp?lat_search="&amp;RIGHT(E30,5)&amp;"&amp;frames=y","Dwg")</f>
        <v>Dwg</v>
      </c>
      <c r="G30" s="113" t="str">
        <f aca="true" t="shared" si="8" ref="G30:P31">VLOOKUP($E30,PartsList,G$4,FALSE)</f>
        <v>SA</v>
      </c>
      <c r="H30" s="123" t="str">
        <f t="shared" si="8"/>
        <v>TKR Shipping Configuration Ass'y</v>
      </c>
      <c r="I30" s="111">
        <f t="shared" si="8"/>
        <v>1</v>
      </c>
      <c r="J30" s="106">
        <f t="shared" si="8"/>
        <v>0</v>
      </c>
      <c r="K30" s="160">
        <f t="shared" si="8"/>
        <v>0</v>
      </c>
      <c r="L30" s="160">
        <f t="shared" si="8"/>
        <v>0</v>
      </c>
      <c r="M30" s="160">
        <f t="shared" si="8"/>
        <v>0</v>
      </c>
      <c r="N30" s="107">
        <f t="shared" si="8"/>
        <v>0</v>
      </c>
      <c r="O30" s="106">
        <f t="shared" si="8"/>
        <v>0</v>
      </c>
      <c r="P30" s="108">
        <f t="shared" si="8"/>
        <v>0</v>
      </c>
      <c r="Q30" s="108">
        <f aca="true" t="shared" si="9" ref="Q30:AD31">VLOOKUP($E30,PartsList,Q$4,FALSE)</f>
        <v>0</v>
      </c>
      <c r="R30" s="108">
        <f t="shared" si="9"/>
        <v>0</v>
      </c>
      <c r="S30" s="108">
        <f t="shared" si="9"/>
        <v>0</v>
      </c>
      <c r="T30" s="108">
        <f t="shared" si="9"/>
        <v>0</v>
      </c>
      <c r="U30" s="106">
        <f t="shared" si="9"/>
        <v>0</v>
      </c>
      <c r="V30" s="106">
        <f t="shared" si="9"/>
        <v>0</v>
      </c>
      <c r="W30" s="106">
        <f t="shared" si="9"/>
        <v>0</v>
      </c>
      <c r="X30" s="106">
        <f t="shared" si="9"/>
        <v>0</v>
      </c>
      <c r="Y30" s="108">
        <f t="shared" si="9"/>
        <v>0</v>
      </c>
      <c r="Z30" s="108">
        <f t="shared" si="9"/>
        <v>0</v>
      </c>
      <c r="AA30" s="106">
        <f t="shared" si="9"/>
        <v>0</v>
      </c>
      <c r="AB30" s="108">
        <f t="shared" si="9"/>
        <v>0</v>
      </c>
      <c r="AC30" s="106">
        <f t="shared" si="9"/>
        <v>0</v>
      </c>
      <c r="AD30" s="106">
        <f t="shared" si="9"/>
        <v>0</v>
      </c>
    </row>
    <row r="31" spans="1:30" ht="12.75">
      <c r="A31" s="4">
        <v>28</v>
      </c>
      <c r="B31" s="114"/>
      <c r="C31" s="115" t="s">
        <v>611</v>
      </c>
      <c r="D31" s="115">
        <v>1</v>
      </c>
      <c r="E31" s="124" t="s">
        <v>711</v>
      </c>
      <c r="F31" s="142" t="str">
        <f t="shared" si="7"/>
        <v>Dwg</v>
      </c>
      <c r="G31" s="116" t="str">
        <f t="shared" si="8"/>
        <v>SA</v>
      </c>
      <c r="H31" s="125" t="str">
        <f t="shared" si="8"/>
        <v>TKR Ground Configuration Ass'y</v>
      </c>
      <c r="I31" s="114">
        <f t="shared" si="8"/>
        <v>1</v>
      </c>
      <c r="J31" s="106">
        <f t="shared" si="8"/>
        <v>0</v>
      </c>
      <c r="K31" s="160">
        <f t="shared" si="8"/>
        <v>0</v>
      </c>
      <c r="L31" s="160">
        <f t="shared" si="8"/>
        <v>0</v>
      </c>
      <c r="M31" s="160">
        <f t="shared" si="8"/>
        <v>0</v>
      </c>
      <c r="N31" s="107">
        <f t="shared" si="8"/>
        <v>0</v>
      </c>
      <c r="O31" s="106">
        <f t="shared" si="8"/>
        <v>0</v>
      </c>
      <c r="P31" s="108">
        <f t="shared" si="8"/>
        <v>0</v>
      </c>
      <c r="Q31" s="108">
        <f t="shared" si="9"/>
        <v>0</v>
      </c>
      <c r="R31" s="108">
        <f t="shared" si="9"/>
        <v>0</v>
      </c>
      <c r="S31" s="108">
        <f t="shared" si="9"/>
        <v>0</v>
      </c>
      <c r="T31" s="108">
        <f t="shared" si="9"/>
        <v>0</v>
      </c>
      <c r="U31" s="106">
        <f t="shared" si="9"/>
        <v>0</v>
      </c>
      <c r="V31" s="106">
        <f t="shared" si="9"/>
        <v>0</v>
      </c>
      <c r="W31" s="106">
        <f t="shared" si="9"/>
        <v>0</v>
      </c>
      <c r="X31" s="106">
        <f t="shared" si="9"/>
        <v>0</v>
      </c>
      <c r="Y31" s="108">
        <f t="shared" si="9"/>
        <v>0</v>
      </c>
      <c r="Z31" s="108">
        <f t="shared" si="9"/>
        <v>0</v>
      </c>
      <c r="AA31" s="106">
        <f t="shared" si="9"/>
        <v>0</v>
      </c>
      <c r="AB31" s="108">
        <f t="shared" si="9"/>
        <v>0</v>
      </c>
      <c r="AC31" s="106">
        <f t="shared" si="9"/>
        <v>0</v>
      </c>
      <c r="AD31" s="106">
        <f t="shared" si="9"/>
        <v>0</v>
      </c>
    </row>
    <row r="32" spans="1:30" ht="12.75">
      <c r="A32" s="221">
        <v>29</v>
      </c>
      <c r="B32" s="114"/>
      <c r="C32" s="115" t="s">
        <v>611</v>
      </c>
      <c r="D32" s="115">
        <v>5</v>
      </c>
      <c r="E32" s="124" t="s">
        <v>556</v>
      </c>
      <c r="F32" s="142" t="str">
        <f t="shared" si="7"/>
        <v>Dwg</v>
      </c>
      <c r="G32" s="116" t="str">
        <f aca="true" t="shared" si="10" ref="G32:P39">VLOOKUP($E32,PartsList,G$4,FALSE)</f>
        <v>PF</v>
      </c>
      <c r="H32" s="125" t="str">
        <f t="shared" si="10"/>
        <v>X-Side Container Wall</v>
      </c>
      <c r="I32" s="114">
        <f t="shared" si="10"/>
        <v>1</v>
      </c>
      <c r="J32" s="106" t="str">
        <f t="shared" si="10"/>
        <v>Signed-Off</v>
      </c>
      <c r="K32" s="160">
        <f t="shared" si="10"/>
        <v>38183</v>
      </c>
      <c r="L32" s="160" t="str">
        <f t="shared" si="10"/>
        <v>Auth for Flight Prod</v>
      </c>
      <c r="M32" s="160">
        <f t="shared" si="10"/>
        <v>38190</v>
      </c>
      <c r="N32" s="107">
        <f t="shared" si="10"/>
        <v>0</v>
      </c>
      <c r="O32" s="106">
        <f t="shared" si="10"/>
        <v>0</v>
      </c>
      <c r="P32" s="108">
        <f t="shared" si="10"/>
        <v>0</v>
      </c>
      <c r="Q32" s="108">
        <f aca="true" t="shared" si="11" ref="Q32:AD39">VLOOKUP($E32,PartsList,Q$4,FALSE)</f>
        <v>0</v>
      </c>
      <c r="R32" s="108">
        <f t="shared" si="11"/>
        <v>0</v>
      </c>
      <c r="S32" s="108">
        <f t="shared" si="11"/>
        <v>0</v>
      </c>
      <c r="T32" s="108">
        <f t="shared" si="11"/>
        <v>0</v>
      </c>
      <c r="U32" s="106">
        <f t="shared" si="11"/>
        <v>0</v>
      </c>
      <c r="V32" s="106">
        <f t="shared" si="11"/>
        <v>0</v>
      </c>
      <c r="W32" s="106">
        <f t="shared" si="11"/>
        <v>0</v>
      </c>
      <c r="X32" s="106">
        <f t="shared" si="11"/>
        <v>0</v>
      </c>
      <c r="Y32" s="108">
        <f t="shared" si="11"/>
        <v>0</v>
      </c>
      <c r="Z32" s="108">
        <f t="shared" si="11"/>
        <v>0</v>
      </c>
      <c r="AA32" s="106">
        <f t="shared" si="11"/>
        <v>0</v>
      </c>
      <c r="AB32" s="108">
        <f t="shared" si="11"/>
        <v>0</v>
      </c>
      <c r="AC32" s="106">
        <f t="shared" si="11"/>
        <v>0</v>
      </c>
      <c r="AD32" s="106">
        <f t="shared" si="11"/>
        <v>0</v>
      </c>
    </row>
    <row r="33" spans="1:30" ht="12.75">
      <c r="A33" s="4">
        <v>30</v>
      </c>
      <c r="B33" s="114"/>
      <c r="C33" s="115" t="s">
        <v>611</v>
      </c>
      <c r="D33" s="115">
        <v>6</v>
      </c>
      <c r="E33" s="124" t="s">
        <v>557</v>
      </c>
      <c r="F33" s="142" t="str">
        <f t="shared" si="7"/>
        <v>Dwg</v>
      </c>
      <c r="G33" s="116" t="str">
        <f t="shared" si="10"/>
        <v>PF</v>
      </c>
      <c r="H33" s="125" t="str">
        <f t="shared" si="10"/>
        <v>Y-Side Container Wall</v>
      </c>
      <c r="I33" s="114">
        <f t="shared" si="10"/>
        <v>1</v>
      </c>
      <c r="J33" s="106" t="str">
        <f t="shared" si="10"/>
        <v>Signed-Off</v>
      </c>
      <c r="K33" s="160">
        <f t="shared" si="10"/>
        <v>38183</v>
      </c>
      <c r="L33" s="160" t="str">
        <f t="shared" si="10"/>
        <v>Auth for Flight Prod</v>
      </c>
      <c r="M33" s="160">
        <f t="shared" si="10"/>
        <v>38190</v>
      </c>
      <c r="N33" s="107">
        <f t="shared" si="10"/>
        <v>0</v>
      </c>
      <c r="O33" s="106">
        <f t="shared" si="10"/>
        <v>0</v>
      </c>
      <c r="P33" s="108">
        <f t="shared" si="10"/>
        <v>0</v>
      </c>
      <c r="Q33" s="108">
        <f t="shared" si="11"/>
        <v>0</v>
      </c>
      <c r="R33" s="108">
        <f t="shared" si="11"/>
        <v>0</v>
      </c>
      <c r="S33" s="108">
        <f t="shared" si="11"/>
        <v>0</v>
      </c>
      <c r="T33" s="108">
        <f t="shared" si="11"/>
        <v>0</v>
      </c>
      <c r="U33" s="106">
        <f t="shared" si="11"/>
        <v>0</v>
      </c>
      <c r="V33" s="106">
        <f t="shared" si="11"/>
        <v>0</v>
      </c>
      <c r="W33" s="106">
        <f t="shared" si="11"/>
        <v>0</v>
      </c>
      <c r="X33" s="106">
        <f t="shared" si="11"/>
        <v>0</v>
      </c>
      <c r="Y33" s="108">
        <f t="shared" si="11"/>
        <v>0</v>
      </c>
      <c r="Z33" s="108">
        <f t="shared" si="11"/>
        <v>0</v>
      </c>
      <c r="AA33" s="106">
        <f t="shared" si="11"/>
        <v>0</v>
      </c>
      <c r="AB33" s="108">
        <f t="shared" si="11"/>
        <v>0</v>
      </c>
      <c r="AC33" s="106">
        <f t="shared" si="11"/>
        <v>0</v>
      </c>
      <c r="AD33" s="106">
        <f t="shared" si="11"/>
        <v>0</v>
      </c>
    </row>
    <row r="34" spans="1:30" ht="12.75">
      <c r="A34" s="221">
        <v>31</v>
      </c>
      <c r="B34" s="114"/>
      <c r="C34" s="115" t="s">
        <v>611</v>
      </c>
      <c r="D34" s="115">
        <v>7</v>
      </c>
      <c r="E34" s="124" t="s">
        <v>558</v>
      </c>
      <c r="F34" s="142" t="str">
        <f t="shared" si="7"/>
        <v>Dwg</v>
      </c>
      <c r="G34" s="116" t="str">
        <f t="shared" si="10"/>
        <v>PF</v>
      </c>
      <c r="H34" s="125" t="str">
        <f t="shared" si="10"/>
        <v>Left-Hand Corner Post</v>
      </c>
      <c r="I34" s="114">
        <f t="shared" si="10"/>
        <v>1</v>
      </c>
      <c r="J34" s="106" t="str">
        <f t="shared" si="10"/>
        <v>Signed-Off</v>
      </c>
      <c r="K34" s="160">
        <f t="shared" si="10"/>
        <v>38183</v>
      </c>
      <c r="L34" s="160" t="str">
        <f t="shared" si="10"/>
        <v>Auth for Flight Prod</v>
      </c>
      <c r="M34" s="160">
        <f t="shared" si="10"/>
        <v>38190</v>
      </c>
      <c r="N34" s="107">
        <f t="shared" si="10"/>
        <v>0</v>
      </c>
      <c r="O34" s="106">
        <f t="shared" si="10"/>
        <v>0</v>
      </c>
      <c r="P34" s="108">
        <f t="shared" si="10"/>
        <v>0</v>
      </c>
      <c r="Q34" s="108">
        <f t="shared" si="11"/>
        <v>0</v>
      </c>
      <c r="R34" s="108">
        <f t="shared" si="11"/>
        <v>0</v>
      </c>
      <c r="S34" s="108">
        <f t="shared" si="11"/>
        <v>0</v>
      </c>
      <c r="T34" s="108">
        <f t="shared" si="11"/>
        <v>0</v>
      </c>
      <c r="U34" s="106">
        <f t="shared" si="11"/>
        <v>0</v>
      </c>
      <c r="V34" s="106">
        <f t="shared" si="11"/>
        <v>0</v>
      </c>
      <c r="W34" s="106">
        <f t="shared" si="11"/>
        <v>0</v>
      </c>
      <c r="X34" s="106">
        <f t="shared" si="11"/>
        <v>0</v>
      </c>
      <c r="Y34" s="108">
        <f t="shared" si="11"/>
        <v>0</v>
      </c>
      <c r="Z34" s="108">
        <f t="shared" si="11"/>
        <v>0</v>
      </c>
      <c r="AA34" s="106">
        <f t="shared" si="11"/>
        <v>0</v>
      </c>
      <c r="AB34" s="108">
        <f t="shared" si="11"/>
        <v>0</v>
      </c>
      <c r="AC34" s="106">
        <f t="shared" si="11"/>
        <v>0</v>
      </c>
      <c r="AD34" s="106">
        <f t="shared" si="11"/>
        <v>0</v>
      </c>
    </row>
    <row r="35" spans="1:30" ht="12.75">
      <c r="A35" s="4">
        <v>32</v>
      </c>
      <c r="B35" s="114"/>
      <c r="C35" s="115" t="s">
        <v>611</v>
      </c>
      <c r="D35" s="115">
        <v>8</v>
      </c>
      <c r="E35" s="124" t="s">
        <v>559</v>
      </c>
      <c r="F35" s="142" t="str">
        <f t="shared" si="7"/>
        <v>Dwg</v>
      </c>
      <c r="G35" s="116" t="str">
        <f t="shared" si="10"/>
        <v>PF</v>
      </c>
      <c r="H35" s="125" t="str">
        <f t="shared" si="10"/>
        <v>Right-Hand Corner Post</v>
      </c>
      <c r="I35" s="114">
        <f t="shared" si="10"/>
        <v>1</v>
      </c>
      <c r="J35" s="106" t="str">
        <f t="shared" si="10"/>
        <v>Signed-Off</v>
      </c>
      <c r="K35" s="160">
        <f t="shared" si="10"/>
        <v>38183</v>
      </c>
      <c r="L35" s="160" t="str">
        <f t="shared" si="10"/>
        <v>Auth for Flight Prod</v>
      </c>
      <c r="M35" s="160">
        <f t="shared" si="10"/>
        <v>38190</v>
      </c>
      <c r="N35" s="107">
        <f t="shared" si="10"/>
        <v>0</v>
      </c>
      <c r="O35" s="106">
        <f t="shared" si="10"/>
        <v>0</v>
      </c>
      <c r="P35" s="108">
        <f t="shared" si="10"/>
        <v>0</v>
      </c>
      <c r="Q35" s="108">
        <f t="shared" si="11"/>
        <v>0</v>
      </c>
      <c r="R35" s="108">
        <f t="shared" si="11"/>
        <v>0</v>
      </c>
      <c r="S35" s="108">
        <f t="shared" si="11"/>
        <v>0</v>
      </c>
      <c r="T35" s="108">
        <f t="shared" si="11"/>
        <v>0</v>
      </c>
      <c r="U35" s="106">
        <f t="shared" si="11"/>
        <v>0</v>
      </c>
      <c r="V35" s="106">
        <f t="shared" si="11"/>
        <v>0</v>
      </c>
      <c r="W35" s="106">
        <f t="shared" si="11"/>
        <v>0</v>
      </c>
      <c r="X35" s="106">
        <f t="shared" si="11"/>
        <v>0</v>
      </c>
      <c r="Y35" s="108">
        <f t="shared" si="11"/>
        <v>0</v>
      </c>
      <c r="Z35" s="108">
        <f t="shared" si="11"/>
        <v>0</v>
      </c>
      <c r="AA35" s="106">
        <f t="shared" si="11"/>
        <v>0</v>
      </c>
      <c r="AB35" s="108">
        <f t="shared" si="11"/>
        <v>0</v>
      </c>
      <c r="AC35" s="106">
        <f t="shared" si="11"/>
        <v>0</v>
      </c>
      <c r="AD35" s="106">
        <f t="shared" si="11"/>
        <v>0</v>
      </c>
    </row>
    <row r="36" spans="1:30" ht="12.75">
      <c r="A36" s="221">
        <v>33</v>
      </c>
      <c r="B36" s="114"/>
      <c r="C36" s="115" t="s">
        <v>611</v>
      </c>
      <c r="D36" s="115">
        <v>9</v>
      </c>
      <c r="E36" s="124" t="s">
        <v>560</v>
      </c>
      <c r="F36" s="142" t="str">
        <f t="shared" si="7"/>
        <v>Dwg</v>
      </c>
      <c r="G36" s="116" t="str">
        <f t="shared" si="10"/>
        <v>PF</v>
      </c>
      <c r="H36" s="125" t="str">
        <f t="shared" si="10"/>
        <v>Bottom Cover Plate</v>
      </c>
      <c r="I36" s="114">
        <f t="shared" si="10"/>
        <v>1</v>
      </c>
      <c r="J36" s="106" t="str">
        <f t="shared" si="10"/>
        <v>Signed-Off</v>
      </c>
      <c r="K36" s="160">
        <f t="shared" si="10"/>
        <v>38183</v>
      </c>
      <c r="L36" s="160" t="str">
        <f t="shared" si="10"/>
        <v>Auth for Flight Prod</v>
      </c>
      <c r="M36" s="160">
        <f t="shared" si="10"/>
        <v>38190</v>
      </c>
      <c r="N36" s="107">
        <f t="shared" si="10"/>
        <v>0</v>
      </c>
      <c r="O36" s="106">
        <f t="shared" si="10"/>
        <v>0</v>
      </c>
      <c r="P36" s="108">
        <f t="shared" si="10"/>
        <v>0</v>
      </c>
      <c r="Q36" s="108">
        <f t="shared" si="11"/>
        <v>0</v>
      </c>
      <c r="R36" s="108">
        <f t="shared" si="11"/>
        <v>0</v>
      </c>
      <c r="S36" s="108">
        <f t="shared" si="11"/>
        <v>0</v>
      </c>
      <c r="T36" s="108">
        <f t="shared" si="11"/>
        <v>0</v>
      </c>
      <c r="U36" s="106">
        <f t="shared" si="11"/>
        <v>0</v>
      </c>
      <c r="V36" s="106">
        <f t="shared" si="11"/>
        <v>0</v>
      </c>
      <c r="W36" s="106">
        <f t="shared" si="11"/>
        <v>0</v>
      </c>
      <c r="X36" s="106">
        <f t="shared" si="11"/>
        <v>0</v>
      </c>
      <c r="Y36" s="108">
        <f t="shared" si="11"/>
        <v>0</v>
      </c>
      <c r="Z36" s="108">
        <f t="shared" si="11"/>
        <v>0</v>
      </c>
      <c r="AA36" s="106">
        <f t="shared" si="11"/>
        <v>0</v>
      </c>
      <c r="AB36" s="108">
        <f t="shared" si="11"/>
        <v>0</v>
      </c>
      <c r="AC36" s="106">
        <f t="shared" si="11"/>
        <v>0</v>
      </c>
      <c r="AD36" s="106">
        <f t="shared" si="11"/>
        <v>0</v>
      </c>
    </row>
    <row r="37" spans="1:30" ht="12.75">
      <c r="A37" s="4">
        <v>34</v>
      </c>
      <c r="B37" s="114"/>
      <c r="C37" s="115" t="s">
        <v>611</v>
      </c>
      <c r="D37" s="115">
        <v>10</v>
      </c>
      <c r="E37" s="124" t="s">
        <v>561</v>
      </c>
      <c r="F37" s="142" t="str">
        <f t="shared" si="7"/>
        <v>Dwg</v>
      </c>
      <c r="G37" s="116" t="str">
        <f t="shared" si="10"/>
        <v>PF</v>
      </c>
      <c r="H37" s="125" t="str">
        <f t="shared" si="10"/>
        <v>Top Cover Plate</v>
      </c>
      <c r="I37" s="114">
        <f t="shared" si="10"/>
        <v>1</v>
      </c>
      <c r="J37" s="106" t="str">
        <f t="shared" si="10"/>
        <v>Signed-Off</v>
      </c>
      <c r="K37" s="160">
        <f t="shared" si="10"/>
        <v>38183</v>
      </c>
      <c r="L37" s="160" t="str">
        <f t="shared" si="10"/>
        <v>Auth for Flight Prod</v>
      </c>
      <c r="M37" s="160">
        <f t="shared" si="10"/>
        <v>38190</v>
      </c>
      <c r="N37" s="107">
        <f t="shared" si="10"/>
        <v>0</v>
      </c>
      <c r="O37" s="106">
        <f t="shared" si="10"/>
        <v>0</v>
      </c>
      <c r="P37" s="108">
        <f t="shared" si="10"/>
        <v>0</v>
      </c>
      <c r="Q37" s="108">
        <f t="shared" si="11"/>
        <v>0</v>
      </c>
      <c r="R37" s="108">
        <f t="shared" si="11"/>
        <v>0</v>
      </c>
      <c r="S37" s="108">
        <f t="shared" si="11"/>
        <v>0</v>
      </c>
      <c r="T37" s="108">
        <f t="shared" si="11"/>
        <v>0</v>
      </c>
      <c r="U37" s="106">
        <f t="shared" si="11"/>
        <v>0</v>
      </c>
      <c r="V37" s="106">
        <f t="shared" si="11"/>
        <v>0</v>
      </c>
      <c r="W37" s="106">
        <f t="shared" si="11"/>
        <v>0</v>
      </c>
      <c r="X37" s="106">
        <f t="shared" si="11"/>
        <v>0</v>
      </c>
      <c r="Y37" s="108">
        <f t="shared" si="11"/>
        <v>0</v>
      </c>
      <c r="Z37" s="108">
        <f t="shared" si="11"/>
        <v>0</v>
      </c>
      <c r="AA37" s="106">
        <f t="shared" si="11"/>
        <v>0</v>
      </c>
      <c r="AB37" s="108">
        <f t="shared" si="11"/>
        <v>0</v>
      </c>
      <c r="AC37" s="106">
        <f t="shared" si="11"/>
        <v>0</v>
      </c>
      <c r="AD37" s="106">
        <f t="shared" si="11"/>
        <v>0</v>
      </c>
    </row>
    <row r="38" spans="1:30" ht="12.75">
      <c r="A38" s="221">
        <v>35</v>
      </c>
      <c r="B38" s="114"/>
      <c r="C38" s="115" t="s">
        <v>611</v>
      </c>
      <c r="D38" s="115">
        <v>11</v>
      </c>
      <c r="E38" s="124" t="s">
        <v>680</v>
      </c>
      <c r="F38" s="142" t="str">
        <f t="shared" si="7"/>
        <v>Dwg</v>
      </c>
      <c r="G38" s="116" t="str">
        <f t="shared" si="10"/>
        <v>PP</v>
      </c>
      <c r="H38" s="125" t="str">
        <f t="shared" si="10"/>
        <v>M10x1.5x26lg Hoist Ring, Alloy Steel</v>
      </c>
      <c r="I38" s="114">
        <f t="shared" si="10"/>
        <v>0</v>
      </c>
      <c r="J38" s="106">
        <f t="shared" si="10"/>
        <v>0</v>
      </c>
      <c r="K38" s="160">
        <f t="shared" si="10"/>
        <v>0</v>
      </c>
      <c r="L38" s="160" t="str">
        <f t="shared" si="10"/>
        <v>OK to Procure Mat'l</v>
      </c>
      <c r="M38" s="160">
        <f t="shared" si="10"/>
        <v>0</v>
      </c>
      <c r="N38" s="107">
        <f t="shared" si="10"/>
        <v>0</v>
      </c>
      <c r="O38" s="106">
        <f t="shared" si="10"/>
        <v>0</v>
      </c>
      <c r="P38" s="108">
        <f t="shared" si="10"/>
        <v>0</v>
      </c>
      <c r="Q38" s="108">
        <f t="shared" si="11"/>
        <v>0</v>
      </c>
      <c r="R38" s="108">
        <f t="shared" si="11"/>
        <v>0</v>
      </c>
      <c r="S38" s="108">
        <f t="shared" si="11"/>
        <v>0</v>
      </c>
      <c r="T38" s="108">
        <f t="shared" si="11"/>
        <v>0</v>
      </c>
      <c r="U38" s="106">
        <f t="shared" si="11"/>
        <v>0</v>
      </c>
      <c r="V38" s="106">
        <f t="shared" si="11"/>
        <v>0</v>
      </c>
      <c r="W38" s="106">
        <f t="shared" si="11"/>
        <v>0</v>
      </c>
      <c r="X38" s="106">
        <f t="shared" si="11"/>
        <v>0</v>
      </c>
      <c r="Y38" s="108">
        <f t="shared" si="11"/>
        <v>0</v>
      </c>
      <c r="Z38" s="108">
        <f t="shared" si="11"/>
        <v>0</v>
      </c>
      <c r="AA38" s="106">
        <f t="shared" si="11"/>
        <v>0</v>
      </c>
      <c r="AB38" s="108">
        <f t="shared" si="11"/>
        <v>0</v>
      </c>
      <c r="AC38" s="106">
        <f t="shared" si="11"/>
        <v>0</v>
      </c>
      <c r="AD38" s="106">
        <f t="shared" si="11"/>
        <v>0</v>
      </c>
    </row>
    <row r="39" spans="1:30" ht="12.75">
      <c r="A39" s="4">
        <v>36</v>
      </c>
      <c r="B39" s="114"/>
      <c r="C39" s="115" t="s">
        <v>611</v>
      </c>
      <c r="D39" s="115">
        <v>12</v>
      </c>
      <c r="E39" s="124" t="s">
        <v>682</v>
      </c>
      <c r="F39" s="142" t="str">
        <f t="shared" si="7"/>
        <v>Dwg</v>
      </c>
      <c r="G39" s="116" t="str">
        <f t="shared" si="10"/>
        <v>PP</v>
      </c>
      <c r="H39" s="125" t="str">
        <f t="shared" si="10"/>
        <v>M10x1.5 Eye Nut Steel Zinc Plated</v>
      </c>
      <c r="I39" s="114">
        <f t="shared" si="10"/>
        <v>0</v>
      </c>
      <c r="J39" s="106">
        <f t="shared" si="10"/>
        <v>0</v>
      </c>
      <c r="K39" s="160">
        <f t="shared" si="10"/>
        <v>0</v>
      </c>
      <c r="L39" s="160" t="str">
        <f t="shared" si="10"/>
        <v>OK to Procure Mat'l</v>
      </c>
      <c r="M39" s="160">
        <f t="shared" si="10"/>
        <v>0</v>
      </c>
      <c r="N39" s="107">
        <f t="shared" si="10"/>
        <v>0</v>
      </c>
      <c r="O39" s="106">
        <f t="shared" si="10"/>
        <v>0</v>
      </c>
      <c r="P39" s="108">
        <f t="shared" si="10"/>
        <v>0</v>
      </c>
      <c r="Q39" s="108">
        <f t="shared" si="11"/>
        <v>0</v>
      </c>
      <c r="R39" s="108">
        <f t="shared" si="11"/>
        <v>0</v>
      </c>
      <c r="S39" s="108">
        <f t="shared" si="11"/>
        <v>0</v>
      </c>
      <c r="T39" s="108">
        <f t="shared" si="11"/>
        <v>0</v>
      </c>
      <c r="U39" s="106">
        <f t="shared" si="11"/>
        <v>0</v>
      </c>
      <c r="V39" s="106">
        <f t="shared" si="11"/>
        <v>0</v>
      </c>
      <c r="W39" s="106">
        <f t="shared" si="11"/>
        <v>0</v>
      </c>
      <c r="X39" s="106">
        <f t="shared" si="11"/>
        <v>0</v>
      </c>
      <c r="Y39" s="108">
        <f t="shared" si="11"/>
        <v>0</v>
      </c>
      <c r="Z39" s="108">
        <f t="shared" si="11"/>
        <v>0</v>
      </c>
      <c r="AA39" s="106">
        <f t="shared" si="11"/>
        <v>0</v>
      </c>
      <c r="AB39" s="108">
        <f t="shared" si="11"/>
        <v>0</v>
      </c>
      <c r="AC39" s="106">
        <f t="shared" si="11"/>
        <v>0</v>
      </c>
      <c r="AD39" s="106">
        <f t="shared" si="11"/>
        <v>0</v>
      </c>
    </row>
    <row r="40" spans="1:30" ht="12.75">
      <c r="A40" s="221">
        <v>37</v>
      </c>
      <c r="B40" s="114"/>
      <c r="C40" s="115" t="s">
        <v>611</v>
      </c>
      <c r="D40" s="115">
        <v>13</v>
      </c>
      <c r="E40" s="124" t="s">
        <v>684</v>
      </c>
      <c r="F40" s="142" t="str">
        <f t="shared" si="7"/>
        <v>Dwg</v>
      </c>
      <c r="G40" s="116" t="str">
        <f aca="true" t="shared" si="12" ref="G40:V41">VLOOKUP($E40,PartsList,G$4,FALSE)</f>
        <v>MP</v>
      </c>
      <c r="H40" s="125" t="str">
        <f t="shared" si="12"/>
        <v>M10x1.5x25 LG SHCS, 18-8 St Steel</v>
      </c>
      <c r="I40" s="114">
        <f t="shared" si="12"/>
        <v>0</v>
      </c>
      <c r="J40" s="106">
        <f t="shared" si="12"/>
        <v>0</v>
      </c>
      <c r="K40" s="160">
        <f t="shared" si="12"/>
        <v>0</v>
      </c>
      <c r="L40" s="160" t="str">
        <f t="shared" si="12"/>
        <v>OK to Procure Mat'l</v>
      </c>
      <c r="M40" s="160">
        <f t="shared" si="12"/>
        <v>0</v>
      </c>
      <c r="N40" s="107">
        <f t="shared" si="12"/>
        <v>0</v>
      </c>
      <c r="O40" s="106">
        <f t="shared" si="12"/>
        <v>0</v>
      </c>
      <c r="P40" s="108">
        <f t="shared" si="12"/>
        <v>0</v>
      </c>
      <c r="Q40" s="108">
        <f t="shared" si="12"/>
        <v>0</v>
      </c>
      <c r="R40" s="108">
        <f t="shared" si="12"/>
        <v>0</v>
      </c>
      <c r="S40" s="108">
        <f t="shared" si="12"/>
        <v>0</v>
      </c>
      <c r="T40" s="108">
        <f t="shared" si="12"/>
        <v>0</v>
      </c>
      <c r="U40" s="106">
        <f t="shared" si="12"/>
        <v>0</v>
      </c>
      <c r="V40" s="106">
        <f t="shared" si="12"/>
        <v>0</v>
      </c>
      <c r="W40" s="106">
        <f aca="true" t="shared" si="13" ref="W40:AD42">VLOOKUP($E40,PartsList,W$4,FALSE)</f>
        <v>0</v>
      </c>
      <c r="X40" s="106">
        <f t="shared" si="13"/>
        <v>0</v>
      </c>
      <c r="Y40" s="108">
        <f t="shared" si="13"/>
        <v>0</v>
      </c>
      <c r="Z40" s="108">
        <f t="shared" si="13"/>
        <v>0</v>
      </c>
      <c r="AA40" s="106">
        <f t="shared" si="13"/>
        <v>0</v>
      </c>
      <c r="AB40" s="108">
        <f t="shared" si="13"/>
        <v>0</v>
      </c>
      <c r="AC40" s="106">
        <f t="shared" si="13"/>
        <v>0</v>
      </c>
      <c r="AD40" s="106">
        <f t="shared" si="13"/>
        <v>0</v>
      </c>
    </row>
    <row r="41" spans="1:30" ht="12.75">
      <c r="A41" s="4">
        <v>38</v>
      </c>
      <c r="B41" s="114"/>
      <c r="C41" s="115" t="s">
        <v>611</v>
      </c>
      <c r="D41" s="115">
        <v>14</v>
      </c>
      <c r="E41" s="124" t="s">
        <v>686</v>
      </c>
      <c r="F41" s="142" t="str">
        <f t="shared" si="7"/>
        <v>Dwg</v>
      </c>
      <c r="G41" s="116" t="str">
        <f t="shared" si="12"/>
        <v>MP</v>
      </c>
      <c r="H41" s="125" t="str">
        <f t="shared" si="12"/>
        <v>M5x0.8x12 LG SHCS, 18-8 St Steel</v>
      </c>
      <c r="I41" s="114">
        <f t="shared" si="12"/>
        <v>0</v>
      </c>
      <c r="J41" s="106">
        <f t="shared" si="12"/>
        <v>0</v>
      </c>
      <c r="K41" s="160">
        <f t="shared" si="12"/>
        <v>0</v>
      </c>
      <c r="L41" s="160" t="str">
        <f t="shared" si="12"/>
        <v>OK to Procure Mat'l</v>
      </c>
      <c r="M41" s="160">
        <f t="shared" si="12"/>
        <v>0</v>
      </c>
      <c r="N41" s="107">
        <f t="shared" si="12"/>
        <v>0</v>
      </c>
      <c r="O41" s="106">
        <f t="shared" si="12"/>
        <v>0</v>
      </c>
      <c r="P41" s="108">
        <f t="shared" si="12"/>
        <v>0</v>
      </c>
      <c r="Q41" s="108">
        <f t="shared" si="12"/>
        <v>0</v>
      </c>
      <c r="R41" s="108">
        <f t="shared" si="12"/>
        <v>0</v>
      </c>
      <c r="S41" s="108">
        <f t="shared" si="12"/>
        <v>0</v>
      </c>
      <c r="T41" s="108">
        <f t="shared" si="12"/>
        <v>0</v>
      </c>
      <c r="U41" s="106">
        <f t="shared" si="12"/>
        <v>0</v>
      </c>
      <c r="V41" s="106">
        <f t="shared" si="12"/>
        <v>0</v>
      </c>
      <c r="W41" s="106">
        <f t="shared" si="13"/>
        <v>0</v>
      </c>
      <c r="X41" s="106">
        <f t="shared" si="13"/>
        <v>0</v>
      </c>
      <c r="Y41" s="108">
        <f t="shared" si="13"/>
        <v>0</v>
      </c>
      <c r="Z41" s="108">
        <f t="shared" si="13"/>
        <v>0</v>
      </c>
      <c r="AA41" s="106">
        <f t="shared" si="13"/>
        <v>0</v>
      </c>
      <c r="AB41" s="108">
        <f t="shared" si="13"/>
        <v>0</v>
      </c>
      <c r="AC41" s="106">
        <f t="shared" si="13"/>
        <v>0</v>
      </c>
      <c r="AD41" s="106">
        <f t="shared" si="13"/>
        <v>0</v>
      </c>
    </row>
    <row r="42" spans="1:30" ht="25.5">
      <c r="A42" s="221">
        <v>39</v>
      </c>
      <c r="B42" s="114"/>
      <c r="C42" s="115" t="s">
        <v>611</v>
      </c>
      <c r="D42" s="115">
        <v>15</v>
      </c>
      <c r="E42" s="124" t="s">
        <v>688</v>
      </c>
      <c r="F42" s="142" t="str">
        <f t="shared" si="7"/>
        <v>Dwg</v>
      </c>
      <c r="G42" s="116" t="str">
        <f aca="true" t="shared" si="14" ref="G42:V42">VLOOKUP($E42,PartsList,G$4,FALSE)</f>
        <v>MP</v>
      </c>
      <c r="H42" s="125" t="str">
        <f t="shared" si="14"/>
        <v>M5 Flat Washer x 10OD, 18-8 St Steel</v>
      </c>
      <c r="I42" s="114">
        <f t="shared" si="14"/>
        <v>0</v>
      </c>
      <c r="J42" s="106">
        <f t="shared" si="14"/>
        <v>0</v>
      </c>
      <c r="K42" s="160">
        <f t="shared" si="14"/>
        <v>0</v>
      </c>
      <c r="L42" s="160" t="str">
        <f t="shared" si="14"/>
        <v>OK to Procure Mat'l</v>
      </c>
      <c r="M42" s="160">
        <f t="shared" si="14"/>
        <v>0</v>
      </c>
      <c r="N42" s="107">
        <f t="shared" si="14"/>
        <v>0</v>
      </c>
      <c r="O42" s="106">
        <f t="shared" si="14"/>
        <v>0</v>
      </c>
      <c r="P42" s="108">
        <f t="shared" si="14"/>
        <v>0</v>
      </c>
      <c r="Q42" s="108">
        <f t="shared" si="14"/>
        <v>0</v>
      </c>
      <c r="R42" s="108">
        <f t="shared" si="14"/>
        <v>0</v>
      </c>
      <c r="S42" s="108">
        <f t="shared" si="14"/>
        <v>0</v>
      </c>
      <c r="T42" s="108">
        <f t="shared" si="14"/>
        <v>0</v>
      </c>
      <c r="U42" s="106">
        <f t="shared" si="14"/>
        <v>0</v>
      </c>
      <c r="V42" s="106">
        <f t="shared" si="14"/>
        <v>0</v>
      </c>
      <c r="W42" s="106">
        <f t="shared" si="13"/>
        <v>0</v>
      </c>
      <c r="X42" s="106">
        <f t="shared" si="13"/>
        <v>0</v>
      </c>
      <c r="Y42" s="108">
        <f t="shared" si="13"/>
        <v>0</v>
      </c>
      <c r="Z42" s="108">
        <f t="shared" si="13"/>
        <v>0</v>
      </c>
      <c r="AA42" s="106">
        <f t="shared" si="13"/>
        <v>0</v>
      </c>
      <c r="AB42" s="108">
        <f t="shared" si="13"/>
        <v>0</v>
      </c>
      <c r="AC42" s="106">
        <f t="shared" si="13"/>
        <v>0</v>
      </c>
      <c r="AD42" s="106">
        <f t="shared" si="13"/>
        <v>0</v>
      </c>
    </row>
    <row r="43" spans="1:30" ht="12.75">
      <c r="A43" s="4">
        <v>40</v>
      </c>
      <c r="B43" s="114"/>
      <c r="C43" s="115" t="s">
        <v>611</v>
      </c>
      <c r="D43" s="115">
        <v>16</v>
      </c>
      <c r="E43" s="124" t="s">
        <v>613</v>
      </c>
      <c r="F43" s="142" t="str">
        <f>HYPERLINK("http://www-glast.slac.stanford.edu/documents/cyberdoc.asp?lat_search="&amp;RIGHT(E43,5)&amp;"&amp;frames=y","Dwg")</f>
        <v>Dwg</v>
      </c>
      <c r="G43" s="116" t="str">
        <f aca="true" t="shared" si="15" ref="G43:AD43">VLOOKUP($E43,PartsList,G$4,FALSE)</f>
        <v>PF</v>
      </c>
      <c r="H43" s="125" t="str">
        <f t="shared" si="15"/>
        <v>Outer Shipping Container SCD</v>
      </c>
      <c r="I43" s="114">
        <f t="shared" si="15"/>
        <v>1</v>
      </c>
      <c r="J43" s="106">
        <f t="shared" si="15"/>
        <v>0</v>
      </c>
      <c r="K43" s="160">
        <f t="shared" si="15"/>
        <v>0</v>
      </c>
      <c r="L43" s="160">
        <f t="shared" si="15"/>
        <v>0</v>
      </c>
      <c r="M43" s="160">
        <f t="shared" si="15"/>
        <v>0</v>
      </c>
      <c r="N43" s="107">
        <f t="shared" si="15"/>
        <v>0</v>
      </c>
      <c r="O43" s="106">
        <f t="shared" si="15"/>
        <v>0</v>
      </c>
      <c r="P43" s="108">
        <f t="shared" si="15"/>
        <v>0</v>
      </c>
      <c r="Q43" s="108">
        <f t="shared" si="15"/>
        <v>0</v>
      </c>
      <c r="R43" s="108">
        <f t="shared" si="15"/>
        <v>0</v>
      </c>
      <c r="S43" s="108">
        <f t="shared" si="15"/>
        <v>0</v>
      </c>
      <c r="T43" s="108">
        <f t="shared" si="15"/>
        <v>0</v>
      </c>
      <c r="U43" s="106">
        <f t="shared" si="15"/>
        <v>0</v>
      </c>
      <c r="V43" s="106">
        <f t="shared" si="15"/>
        <v>0</v>
      </c>
      <c r="W43" s="106">
        <f t="shared" si="15"/>
        <v>0</v>
      </c>
      <c r="X43" s="106">
        <f t="shared" si="15"/>
        <v>0</v>
      </c>
      <c r="Y43" s="108">
        <f t="shared" si="15"/>
        <v>0</v>
      </c>
      <c r="Z43" s="108">
        <f t="shared" si="15"/>
        <v>0</v>
      </c>
      <c r="AA43" s="106">
        <f t="shared" si="15"/>
        <v>0</v>
      </c>
      <c r="AB43" s="108">
        <f t="shared" si="15"/>
        <v>0</v>
      </c>
      <c r="AC43" s="106">
        <f t="shared" si="15"/>
        <v>0</v>
      </c>
      <c r="AD43" s="106">
        <f t="shared" si="15"/>
        <v>0</v>
      </c>
    </row>
    <row r="44" spans="1:30" ht="12.75">
      <c r="A44" s="221">
        <v>41</v>
      </c>
      <c r="B44" s="114"/>
      <c r="C44" s="115"/>
      <c r="D44" s="115"/>
      <c r="E44" s="124"/>
      <c r="F44" s="142"/>
      <c r="G44" s="116"/>
      <c r="H44" s="125"/>
      <c r="I44" s="114"/>
      <c r="J44" s="106"/>
      <c r="K44" s="160"/>
      <c r="L44" s="160"/>
      <c r="M44" s="160"/>
      <c r="N44" s="107"/>
      <c r="O44" s="106"/>
      <c r="P44" s="108"/>
      <c r="Q44" s="108"/>
      <c r="R44" s="108"/>
      <c r="S44" s="108"/>
      <c r="T44" s="108"/>
      <c r="U44" s="106"/>
      <c r="V44" s="106"/>
      <c r="W44" s="106"/>
      <c r="X44" s="106"/>
      <c r="Y44" s="108"/>
      <c r="Z44" s="108"/>
      <c r="AA44" s="106"/>
      <c r="AB44" s="108"/>
      <c r="AC44" s="106"/>
      <c r="AD44" s="106"/>
    </row>
    <row r="45" spans="1:30" ht="12.75">
      <c r="A45" s="4">
        <v>42</v>
      </c>
      <c r="B45" s="111"/>
      <c r="C45" s="112"/>
      <c r="D45" s="112"/>
      <c r="E45" s="123" t="s">
        <v>562</v>
      </c>
      <c r="F45" s="141" t="str">
        <f aca="true" t="shared" si="16" ref="F45:F62">HYPERLINK("http://www-glast.slac.stanford.edu/documents/cyberdoc.asp?lat_search="&amp;RIGHT(E45,5)&amp;"&amp;frames=y","Dwg")</f>
        <v>Dwg</v>
      </c>
      <c r="G45" s="113" t="str">
        <f aca="true" t="shared" si="17" ref="G45:P62">VLOOKUP($E45,PartsList,G$4,FALSE)</f>
        <v>SA</v>
      </c>
      <c r="H45" s="123" t="str">
        <f t="shared" si="17"/>
        <v>Inner Shipping Container Assembly</v>
      </c>
      <c r="I45" s="111">
        <f t="shared" si="17"/>
        <v>2</v>
      </c>
      <c r="J45" s="106" t="str">
        <f t="shared" si="17"/>
        <v>Offline</v>
      </c>
      <c r="K45" s="160">
        <f t="shared" si="17"/>
        <v>0</v>
      </c>
      <c r="L45" s="160">
        <f t="shared" si="17"/>
        <v>0</v>
      </c>
      <c r="M45" s="160">
        <f t="shared" si="17"/>
        <v>38153</v>
      </c>
      <c r="N45" s="107" t="str">
        <f t="shared" si="17"/>
        <v>Dwg underway</v>
      </c>
      <c r="O45" s="106">
        <f t="shared" si="17"/>
        <v>0</v>
      </c>
      <c r="P45" s="108">
        <f t="shared" si="17"/>
        <v>0</v>
      </c>
      <c r="Q45" s="108">
        <f aca="true" t="shared" si="18" ref="Q45:AD62">VLOOKUP($E45,PartsList,Q$4,FALSE)</f>
        <v>0</v>
      </c>
      <c r="R45" s="108">
        <f t="shared" si="18"/>
        <v>0</v>
      </c>
      <c r="S45" s="108">
        <f t="shared" si="18"/>
        <v>0</v>
      </c>
      <c r="T45" s="108">
        <f t="shared" si="18"/>
        <v>0</v>
      </c>
      <c r="U45" s="106">
        <f t="shared" si="18"/>
        <v>0</v>
      </c>
      <c r="V45" s="106">
        <f t="shared" si="18"/>
        <v>0</v>
      </c>
      <c r="W45" s="106">
        <f t="shared" si="18"/>
        <v>0</v>
      </c>
      <c r="X45" s="106">
        <f t="shared" si="18"/>
        <v>0</v>
      </c>
      <c r="Y45" s="108">
        <f t="shared" si="18"/>
        <v>0</v>
      </c>
      <c r="Z45" s="108">
        <f t="shared" si="18"/>
        <v>0</v>
      </c>
      <c r="AA45" s="106">
        <f t="shared" si="18"/>
        <v>0</v>
      </c>
      <c r="AB45" s="108">
        <f t="shared" si="18"/>
        <v>0</v>
      </c>
      <c r="AC45" s="106">
        <f t="shared" si="18"/>
        <v>0</v>
      </c>
      <c r="AD45" s="106">
        <f t="shared" si="18"/>
        <v>0</v>
      </c>
    </row>
    <row r="46" spans="1:30" ht="12.75">
      <c r="A46" s="221">
        <v>43</v>
      </c>
      <c r="B46" s="114"/>
      <c r="C46" s="115" t="s">
        <v>562</v>
      </c>
      <c r="D46" s="115">
        <v>1</v>
      </c>
      <c r="E46" s="124" t="s">
        <v>560</v>
      </c>
      <c r="F46" s="142" t="str">
        <f aca="true" t="shared" si="19" ref="F46:F51">HYPERLINK("http://www-glast.slac.stanford.edu/documents/cyberdoc.asp?lat_search="&amp;RIGHT(E46,5)&amp;"&amp;frames=y","Dwg")</f>
        <v>Dwg</v>
      </c>
      <c r="G46" s="116" t="str">
        <f aca="true" t="shared" si="20" ref="G46:P51">VLOOKUP($E46,PartsList,G$4,FALSE)</f>
        <v>PF</v>
      </c>
      <c r="H46" s="125" t="str">
        <f t="shared" si="20"/>
        <v>Bottom Cover Plate</v>
      </c>
      <c r="I46" s="114">
        <f t="shared" si="20"/>
        <v>1</v>
      </c>
      <c r="J46" s="106" t="str">
        <f t="shared" si="20"/>
        <v>Signed-Off</v>
      </c>
      <c r="K46" s="160">
        <f t="shared" si="20"/>
        <v>38183</v>
      </c>
      <c r="L46" s="160" t="str">
        <f t="shared" si="20"/>
        <v>Auth for Flight Prod</v>
      </c>
      <c r="M46" s="160">
        <f t="shared" si="20"/>
        <v>38190</v>
      </c>
      <c r="N46" s="107">
        <f t="shared" si="20"/>
        <v>0</v>
      </c>
      <c r="O46" s="106">
        <f t="shared" si="20"/>
        <v>0</v>
      </c>
      <c r="P46" s="108">
        <f t="shared" si="20"/>
        <v>0</v>
      </c>
      <c r="Q46" s="108">
        <f t="shared" si="18"/>
        <v>0</v>
      </c>
      <c r="R46" s="108">
        <f t="shared" si="18"/>
        <v>0</v>
      </c>
      <c r="S46" s="108">
        <f t="shared" si="18"/>
        <v>0</v>
      </c>
      <c r="T46" s="108">
        <f t="shared" si="18"/>
        <v>0</v>
      </c>
      <c r="U46" s="106">
        <f t="shared" si="18"/>
        <v>0</v>
      </c>
      <c r="V46" s="106">
        <f t="shared" si="18"/>
        <v>0</v>
      </c>
      <c r="W46" s="106">
        <f t="shared" si="18"/>
        <v>0</v>
      </c>
      <c r="X46" s="106">
        <f t="shared" si="18"/>
        <v>0</v>
      </c>
      <c r="Y46" s="108">
        <f t="shared" si="18"/>
        <v>0</v>
      </c>
      <c r="Z46" s="108">
        <f t="shared" si="18"/>
        <v>0</v>
      </c>
      <c r="AA46" s="106">
        <f t="shared" si="18"/>
        <v>0</v>
      </c>
      <c r="AB46" s="108">
        <f t="shared" si="18"/>
        <v>0</v>
      </c>
      <c r="AC46" s="106">
        <f t="shared" si="18"/>
        <v>0</v>
      </c>
      <c r="AD46" s="106">
        <f t="shared" si="18"/>
        <v>0</v>
      </c>
    </row>
    <row r="47" spans="1:30" ht="12.75">
      <c r="A47" s="4">
        <v>44</v>
      </c>
      <c r="B47" s="114"/>
      <c r="C47" s="115" t="s">
        <v>562</v>
      </c>
      <c r="D47" s="115">
        <v>2</v>
      </c>
      <c r="E47" s="124" t="s">
        <v>558</v>
      </c>
      <c r="F47" s="142" t="str">
        <f t="shared" si="19"/>
        <v>Dwg</v>
      </c>
      <c r="G47" s="116" t="str">
        <f t="shared" si="20"/>
        <v>PF</v>
      </c>
      <c r="H47" s="125" t="str">
        <f t="shared" si="20"/>
        <v>Left-Hand Corner Post</v>
      </c>
      <c r="I47" s="114">
        <f t="shared" si="20"/>
        <v>1</v>
      </c>
      <c r="J47" s="106" t="str">
        <f t="shared" si="20"/>
        <v>Signed-Off</v>
      </c>
      <c r="K47" s="160">
        <f t="shared" si="20"/>
        <v>38183</v>
      </c>
      <c r="L47" s="160" t="str">
        <f t="shared" si="20"/>
        <v>Auth for Flight Prod</v>
      </c>
      <c r="M47" s="160">
        <f t="shared" si="20"/>
        <v>38190</v>
      </c>
      <c r="N47" s="107">
        <f t="shared" si="20"/>
        <v>0</v>
      </c>
      <c r="O47" s="106">
        <f t="shared" si="20"/>
        <v>0</v>
      </c>
      <c r="P47" s="108">
        <f t="shared" si="20"/>
        <v>0</v>
      </c>
      <c r="Q47" s="108">
        <f t="shared" si="18"/>
        <v>0</v>
      </c>
      <c r="R47" s="108">
        <f t="shared" si="18"/>
        <v>0</v>
      </c>
      <c r="S47" s="108">
        <f t="shared" si="18"/>
        <v>0</v>
      </c>
      <c r="T47" s="108">
        <f t="shared" si="18"/>
        <v>0</v>
      </c>
      <c r="U47" s="106">
        <f t="shared" si="18"/>
        <v>0</v>
      </c>
      <c r="V47" s="106">
        <f t="shared" si="18"/>
        <v>0</v>
      </c>
      <c r="W47" s="106">
        <f t="shared" si="18"/>
        <v>0</v>
      </c>
      <c r="X47" s="106">
        <f t="shared" si="18"/>
        <v>0</v>
      </c>
      <c r="Y47" s="108">
        <f t="shared" si="18"/>
        <v>0</v>
      </c>
      <c r="Z47" s="108">
        <f t="shared" si="18"/>
        <v>0</v>
      </c>
      <c r="AA47" s="106">
        <f t="shared" si="18"/>
        <v>0</v>
      </c>
      <c r="AB47" s="108">
        <f t="shared" si="18"/>
        <v>0</v>
      </c>
      <c r="AC47" s="106">
        <f t="shared" si="18"/>
        <v>0</v>
      </c>
      <c r="AD47" s="106">
        <f t="shared" si="18"/>
        <v>0</v>
      </c>
    </row>
    <row r="48" spans="1:30" ht="12.75">
      <c r="A48" s="221">
        <v>45</v>
      </c>
      <c r="B48" s="114"/>
      <c r="C48" s="115" t="s">
        <v>562</v>
      </c>
      <c r="D48" s="115">
        <v>3</v>
      </c>
      <c r="E48" s="124" t="s">
        <v>559</v>
      </c>
      <c r="F48" s="142" t="str">
        <f t="shared" si="19"/>
        <v>Dwg</v>
      </c>
      <c r="G48" s="116" t="str">
        <f t="shared" si="20"/>
        <v>PF</v>
      </c>
      <c r="H48" s="125" t="str">
        <f t="shared" si="20"/>
        <v>Right-Hand Corner Post</v>
      </c>
      <c r="I48" s="114">
        <f t="shared" si="20"/>
        <v>1</v>
      </c>
      <c r="J48" s="106" t="str">
        <f t="shared" si="20"/>
        <v>Signed-Off</v>
      </c>
      <c r="K48" s="160">
        <f t="shared" si="20"/>
        <v>38183</v>
      </c>
      <c r="L48" s="160" t="str">
        <f t="shared" si="20"/>
        <v>Auth for Flight Prod</v>
      </c>
      <c r="M48" s="160">
        <f t="shared" si="20"/>
        <v>38190</v>
      </c>
      <c r="N48" s="107">
        <f t="shared" si="20"/>
        <v>0</v>
      </c>
      <c r="O48" s="106">
        <f t="shared" si="20"/>
        <v>0</v>
      </c>
      <c r="P48" s="108">
        <f t="shared" si="20"/>
        <v>0</v>
      </c>
      <c r="Q48" s="108">
        <f t="shared" si="18"/>
        <v>0</v>
      </c>
      <c r="R48" s="108">
        <f t="shared" si="18"/>
        <v>0</v>
      </c>
      <c r="S48" s="108">
        <f t="shared" si="18"/>
        <v>0</v>
      </c>
      <c r="T48" s="108">
        <f t="shared" si="18"/>
        <v>0</v>
      </c>
      <c r="U48" s="106">
        <f t="shared" si="18"/>
        <v>0</v>
      </c>
      <c r="V48" s="106">
        <f t="shared" si="18"/>
        <v>0</v>
      </c>
      <c r="W48" s="106">
        <f t="shared" si="18"/>
        <v>0</v>
      </c>
      <c r="X48" s="106">
        <f t="shared" si="18"/>
        <v>0</v>
      </c>
      <c r="Y48" s="108">
        <f t="shared" si="18"/>
        <v>0</v>
      </c>
      <c r="Z48" s="108">
        <f t="shared" si="18"/>
        <v>0</v>
      </c>
      <c r="AA48" s="106">
        <f t="shared" si="18"/>
        <v>0</v>
      </c>
      <c r="AB48" s="108">
        <f t="shared" si="18"/>
        <v>0</v>
      </c>
      <c r="AC48" s="106">
        <f t="shared" si="18"/>
        <v>0</v>
      </c>
      <c r="AD48" s="106">
        <f t="shared" si="18"/>
        <v>0</v>
      </c>
    </row>
    <row r="49" spans="1:30" ht="12.75">
      <c r="A49" s="4">
        <v>46</v>
      </c>
      <c r="B49" s="114"/>
      <c r="C49" s="115" t="s">
        <v>562</v>
      </c>
      <c r="D49" s="115">
        <v>4</v>
      </c>
      <c r="E49" s="124" t="s">
        <v>556</v>
      </c>
      <c r="F49" s="142" t="str">
        <f t="shared" si="19"/>
        <v>Dwg</v>
      </c>
      <c r="G49" s="116" t="str">
        <f t="shared" si="20"/>
        <v>PF</v>
      </c>
      <c r="H49" s="125" t="str">
        <f t="shared" si="20"/>
        <v>X-Side Container Wall</v>
      </c>
      <c r="I49" s="114">
        <f t="shared" si="20"/>
        <v>1</v>
      </c>
      <c r="J49" s="106" t="str">
        <f t="shared" si="20"/>
        <v>Signed-Off</v>
      </c>
      <c r="K49" s="160">
        <f t="shared" si="20"/>
        <v>38183</v>
      </c>
      <c r="L49" s="160" t="str">
        <f t="shared" si="20"/>
        <v>Auth for Flight Prod</v>
      </c>
      <c r="M49" s="160">
        <f t="shared" si="20"/>
        <v>38190</v>
      </c>
      <c r="N49" s="107">
        <f t="shared" si="20"/>
        <v>0</v>
      </c>
      <c r="O49" s="106">
        <f t="shared" si="20"/>
        <v>0</v>
      </c>
      <c r="P49" s="108">
        <f t="shared" si="20"/>
        <v>0</v>
      </c>
      <c r="Q49" s="108">
        <f t="shared" si="18"/>
        <v>0</v>
      </c>
      <c r="R49" s="108">
        <f t="shared" si="18"/>
        <v>0</v>
      </c>
      <c r="S49" s="108">
        <f t="shared" si="18"/>
        <v>0</v>
      </c>
      <c r="T49" s="108">
        <f t="shared" si="18"/>
        <v>0</v>
      </c>
      <c r="U49" s="106">
        <f t="shared" si="18"/>
        <v>0</v>
      </c>
      <c r="V49" s="106">
        <f t="shared" si="18"/>
        <v>0</v>
      </c>
      <c r="W49" s="106">
        <f t="shared" si="18"/>
        <v>0</v>
      </c>
      <c r="X49" s="106">
        <f t="shared" si="18"/>
        <v>0</v>
      </c>
      <c r="Y49" s="108">
        <f t="shared" si="18"/>
        <v>0</v>
      </c>
      <c r="Z49" s="108">
        <f t="shared" si="18"/>
        <v>0</v>
      </c>
      <c r="AA49" s="106">
        <f t="shared" si="18"/>
        <v>0</v>
      </c>
      <c r="AB49" s="108">
        <f t="shared" si="18"/>
        <v>0</v>
      </c>
      <c r="AC49" s="106">
        <f t="shared" si="18"/>
        <v>0</v>
      </c>
      <c r="AD49" s="106">
        <f t="shared" si="18"/>
        <v>0</v>
      </c>
    </row>
    <row r="50" spans="1:30" ht="12.75">
      <c r="A50" s="221">
        <v>47</v>
      </c>
      <c r="B50" s="114"/>
      <c r="C50" s="115" t="s">
        <v>562</v>
      </c>
      <c r="D50" s="115">
        <v>5</v>
      </c>
      <c r="E50" s="124" t="s">
        <v>557</v>
      </c>
      <c r="F50" s="142" t="str">
        <f t="shared" si="19"/>
        <v>Dwg</v>
      </c>
      <c r="G50" s="116" t="str">
        <f t="shared" si="20"/>
        <v>PF</v>
      </c>
      <c r="H50" s="125" t="str">
        <f t="shared" si="20"/>
        <v>Y-Side Container Wall</v>
      </c>
      <c r="I50" s="114">
        <f t="shared" si="20"/>
        <v>1</v>
      </c>
      <c r="J50" s="106" t="str">
        <f t="shared" si="20"/>
        <v>Signed-Off</v>
      </c>
      <c r="K50" s="160">
        <f t="shared" si="20"/>
        <v>38183</v>
      </c>
      <c r="L50" s="160" t="str">
        <f t="shared" si="20"/>
        <v>Auth for Flight Prod</v>
      </c>
      <c r="M50" s="160">
        <f t="shared" si="20"/>
        <v>38190</v>
      </c>
      <c r="N50" s="107">
        <f t="shared" si="20"/>
        <v>0</v>
      </c>
      <c r="O50" s="106">
        <f t="shared" si="20"/>
        <v>0</v>
      </c>
      <c r="P50" s="108">
        <f t="shared" si="20"/>
        <v>0</v>
      </c>
      <c r="Q50" s="108">
        <f t="shared" si="18"/>
        <v>0</v>
      </c>
      <c r="R50" s="108">
        <f t="shared" si="18"/>
        <v>0</v>
      </c>
      <c r="S50" s="108">
        <f t="shared" si="18"/>
        <v>0</v>
      </c>
      <c r="T50" s="108">
        <f t="shared" si="18"/>
        <v>0</v>
      </c>
      <c r="U50" s="106">
        <f t="shared" si="18"/>
        <v>0</v>
      </c>
      <c r="V50" s="106">
        <f t="shared" si="18"/>
        <v>0</v>
      </c>
      <c r="W50" s="106">
        <f t="shared" si="18"/>
        <v>0</v>
      </c>
      <c r="X50" s="106">
        <f t="shared" si="18"/>
        <v>0</v>
      </c>
      <c r="Y50" s="108">
        <f t="shared" si="18"/>
        <v>0</v>
      </c>
      <c r="Z50" s="108">
        <f t="shared" si="18"/>
        <v>0</v>
      </c>
      <c r="AA50" s="106">
        <f t="shared" si="18"/>
        <v>0</v>
      </c>
      <c r="AB50" s="108">
        <f t="shared" si="18"/>
        <v>0</v>
      </c>
      <c r="AC50" s="106">
        <f t="shared" si="18"/>
        <v>0</v>
      </c>
      <c r="AD50" s="106">
        <f t="shared" si="18"/>
        <v>0</v>
      </c>
    </row>
    <row r="51" spans="1:30" ht="12.75">
      <c r="A51" s="4">
        <v>48</v>
      </c>
      <c r="B51" s="114"/>
      <c r="C51" s="115" t="s">
        <v>562</v>
      </c>
      <c r="D51" s="115">
        <v>6</v>
      </c>
      <c r="E51" s="124" t="s">
        <v>561</v>
      </c>
      <c r="F51" s="142" t="str">
        <f t="shared" si="19"/>
        <v>Dwg</v>
      </c>
      <c r="G51" s="116" t="str">
        <f t="shared" si="20"/>
        <v>PF</v>
      </c>
      <c r="H51" s="125" t="str">
        <f t="shared" si="20"/>
        <v>Top Cover Plate</v>
      </c>
      <c r="I51" s="114">
        <f t="shared" si="20"/>
        <v>1</v>
      </c>
      <c r="J51" s="106" t="str">
        <f t="shared" si="20"/>
        <v>Signed-Off</v>
      </c>
      <c r="K51" s="160">
        <f t="shared" si="20"/>
        <v>38183</v>
      </c>
      <c r="L51" s="160" t="str">
        <f t="shared" si="20"/>
        <v>Auth for Flight Prod</v>
      </c>
      <c r="M51" s="160">
        <f t="shared" si="20"/>
        <v>38190</v>
      </c>
      <c r="N51" s="107">
        <f t="shared" si="20"/>
        <v>0</v>
      </c>
      <c r="O51" s="106">
        <f t="shared" si="20"/>
        <v>0</v>
      </c>
      <c r="P51" s="108">
        <f t="shared" si="20"/>
        <v>0</v>
      </c>
      <c r="Q51" s="108">
        <f t="shared" si="18"/>
        <v>0</v>
      </c>
      <c r="R51" s="108">
        <f t="shared" si="18"/>
        <v>0</v>
      </c>
      <c r="S51" s="108">
        <f t="shared" si="18"/>
        <v>0</v>
      </c>
      <c r="T51" s="108">
        <f t="shared" si="18"/>
        <v>0</v>
      </c>
      <c r="U51" s="106">
        <f t="shared" si="18"/>
        <v>0</v>
      </c>
      <c r="V51" s="106">
        <f t="shared" si="18"/>
        <v>0</v>
      </c>
      <c r="W51" s="106">
        <f t="shared" si="18"/>
        <v>0</v>
      </c>
      <c r="X51" s="106">
        <f t="shared" si="18"/>
        <v>0</v>
      </c>
      <c r="Y51" s="108">
        <f t="shared" si="18"/>
        <v>0</v>
      </c>
      <c r="Z51" s="108">
        <f t="shared" si="18"/>
        <v>0</v>
      </c>
      <c r="AA51" s="106">
        <f t="shared" si="18"/>
        <v>0</v>
      </c>
      <c r="AB51" s="108">
        <f t="shared" si="18"/>
        <v>0</v>
      </c>
      <c r="AC51" s="106">
        <f t="shared" si="18"/>
        <v>0</v>
      </c>
      <c r="AD51" s="106">
        <f t="shared" si="18"/>
        <v>0</v>
      </c>
    </row>
    <row r="52" spans="1:30" ht="12.75">
      <c r="A52" s="221">
        <v>49</v>
      </c>
      <c r="B52" s="114"/>
      <c r="C52" s="115" t="s">
        <v>562</v>
      </c>
      <c r="D52" s="115">
        <v>7</v>
      </c>
      <c r="E52" s="124" t="s">
        <v>555</v>
      </c>
      <c r="F52" s="142" t="str">
        <f t="shared" si="16"/>
        <v>Dwg</v>
      </c>
      <c r="G52" s="116" t="str">
        <f t="shared" si="17"/>
        <v>SA</v>
      </c>
      <c r="H52" s="125" t="str">
        <f t="shared" si="17"/>
        <v>Cable Holding Plate Assembly</v>
      </c>
      <c r="I52" s="114">
        <f t="shared" si="17"/>
        <v>1</v>
      </c>
      <c r="J52" s="106" t="str">
        <f t="shared" si="17"/>
        <v>Signed-Off</v>
      </c>
      <c r="K52" s="160">
        <f t="shared" si="17"/>
        <v>38191</v>
      </c>
      <c r="L52" s="160" t="str">
        <f t="shared" si="17"/>
        <v>Auth for Flight Prod</v>
      </c>
      <c r="M52" s="160">
        <f t="shared" si="17"/>
        <v>38191</v>
      </c>
      <c r="N52" s="107">
        <f t="shared" si="17"/>
        <v>0</v>
      </c>
      <c r="O52" s="106">
        <f t="shared" si="17"/>
        <v>0</v>
      </c>
      <c r="P52" s="108">
        <f t="shared" si="17"/>
        <v>0</v>
      </c>
      <c r="Q52" s="108">
        <f t="shared" si="18"/>
        <v>0</v>
      </c>
      <c r="R52" s="108">
        <f t="shared" si="18"/>
        <v>0</v>
      </c>
      <c r="S52" s="108">
        <f t="shared" si="18"/>
        <v>0</v>
      </c>
      <c r="T52" s="108">
        <f t="shared" si="18"/>
        <v>0</v>
      </c>
      <c r="U52" s="106">
        <f t="shared" si="18"/>
        <v>0</v>
      </c>
      <c r="V52" s="106">
        <f t="shared" si="18"/>
        <v>0</v>
      </c>
      <c r="W52" s="106">
        <f t="shared" si="18"/>
        <v>0</v>
      </c>
      <c r="X52" s="106">
        <f t="shared" si="18"/>
        <v>0</v>
      </c>
      <c r="Y52" s="108">
        <f t="shared" si="18"/>
        <v>0</v>
      </c>
      <c r="Z52" s="108">
        <f t="shared" si="18"/>
        <v>0</v>
      </c>
      <c r="AA52" s="106">
        <f t="shared" si="18"/>
        <v>0</v>
      </c>
      <c r="AB52" s="108">
        <f t="shared" si="18"/>
        <v>0</v>
      </c>
      <c r="AC52" s="106">
        <f t="shared" si="18"/>
        <v>0</v>
      </c>
      <c r="AD52" s="106">
        <f t="shared" si="18"/>
        <v>0</v>
      </c>
    </row>
    <row r="53" spans="1:30" s="236" customFormat="1" ht="12.75">
      <c r="A53" s="4">
        <v>50</v>
      </c>
      <c r="B53" s="106"/>
      <c r="C53" s="107" t="s">
        <v>555</v>
      </c>
      <c r="D53" s="106">
        <v>1</v>
      </c>
      <c r="E53" s="237" t="s">
        <v>542</v>
      </c>
      <c r="F53" s="234" t="str">
        <f t="shared" si="16"/>
        <v>Dwg</v>
      </c>
      <c r="G53" s="235" t="str">
        <f t="shared" si="17"/>
        <v>PF</v>
      </c>
      <c r="H53" s="184" t="str">
        <f t="shared" si="17"/>
        <v>Cable Holding Plate</v>
      </c>
      <c r="I53" s="106">
        <f t="shared" si="17"/>
        <v>2</v>
      </c>
      <c r="J53" s="106" t="str">
        <f t="shared" si="17"/>
        <v>Signed-Off</v>
      </c>
      <c r="K53" s="160">
        <f t="shared" si="17"/>
        <v>38159</v>
      </c>
      <c r="L53" s="160" t="str">
        <f t="shared" si="17"/>
        <v>Auth for Flight Prod</v>
      </c>
      <c r="M53" s="160">
        <f t="shared" si="17"/>
        <v>38162</v>
      </c>
      <c r="N53" s="107" t="str">
        <f t="shared" si="17"/>
        <v>OK for fab</v>
      </c>
      <c r="O53" s="106">
        <f t="shared" si="17"/>
        <v>0</v>
      </c>
      <c r="P53" s="108">
        <f t="shared" si="17"/>
        <v>0</v>
      </c>
      <c r="Q53" s="108">
        <f t="shared" si="18"/>
        <v>0</v>
      </c>
      <c r="R53" s="108">
        <f t="shared" si="18"/>
        <v>0</v>
      </c>
      <c r="S53" s="108">
        <f t="shared" si="18"/>
        <v>0</v>
      </c>
      <c r="T53" s="108">
        <f t="shared" si="18"/>
        <v>0</v>
      </c>
      <c r="U53" s="106">
        <f t="shared" si="18"/>
        <v>0</v>
      </c>
      <c r="V53" s="106">
        <f t="shared" si="18"/>
        <v>0</v>
      </c>
      <c r="W53" s="106">
        <f t="shared" si="18"/>
        <v>0</v>
      </c>
      <c r="X53" s="106">
        <f t="shared" si="18"/>
        <v>0</v>
      </c>
      <c r="Y53" s="108">
        <f t="shared" si="18"/>
        <v>0</v>
      </c>
      <c r="Z53" s="108">
        <f t="shared" si="18"/>
        <v>0</v>
      </c>
      <c r="AA53" s="106">
        <f t="shared" si="18"/>
        <v>0</v>
      </c>
      <c r="AB53" s="108">
        <f t="shared" si="18"/>
        <v>0</v>
      </c>
      <c r="AC53" s="106">
        <f t="shared" si="18"/>
        <v>0</v>
      </c>
      <c r="AD53" s="106">
        <f t="shared" si="18"/>
        <v>0</v>
      </c>
    </row>
    <row r="54" spans="1:30" s="236" customFormat="1" ht="12.75">
      <c r="A54" s="221">
        <v>51</v>
      </c>
      <c r="B54" s="106"/>
      <c r="C54" s="107" t="s">
        <v>555</v>
      </c>
      <c r="D54" s="106">
        <v>2</v>
      </c>
      <c r="E54" s="237" t="s">
        <v>553</v>
      </c>
      <c r="F54" s="234" t="str">
        <f t="shared" si="16"/>
        <v>Dwg</v>
      </c>
      <c r="G54" s="235" t="str">
        <f t="shared" si="17"/>
        <v>PF</v>
      </c>
      <c r="H54" s="184" t="str">
        <f t="shared" si="17"/>
        <v>Connector Mount</v>
      </c>
      <c r="I54" s="106">
        <f t="shared" si="17"/>
        <v>1</v>
      </c>
      <c r="J54" s="106" t="str">
        <f t="shared" si="17"/>
        <v>Signed-Off</v>
      </c>
      <c r="K54" s="160">
        <f t="shared" si="17"/>
        <v>38159</v>
      </c>
      <c r="L54" s="160" t="str">
        <f t="shared" si="17"/>
        <v>Auth for Flight Prod</v>
      </c>
      <c r="M54" s="160">
        <f t="shared" si="17"/>
        <v>38162</v>
      </c>
      <c r="N54" s="107" t="str">
        <f t="shared" si="17"/>
        <v>OK for fab</v>
      </c>
      <c r="O54" s="106">
        <f t="shared" si="17"/>
        <v>0</v>
      </c>
      <c r="P54" s="108">
        <f t="shared" si="17"/>
        <v>0</v>
      </c>
      <c r="Q54" s="108">
        <f t="shared" si="18"/>
        <v>0</v>
      </c>
      <c r="R54" s="108">
        <f t="shared" si="18"/>
        <v>0</v>
      </c>
      <c r="S54" s="108">
        <f t="shared" si="18"/>
        <v>0</v>
      </c>
      <c r="T54" s="108">
        <f t="shared" si="18"/>
        <v>0</v>
      </c>
      <c r="U54" s="106">
        <f t="shared" si="18"/>
        <v>0</v>
      </c>
      <c r="V54" s="106">
        <f t="shared" si="18"/>
        <v>0</v>
      </c>
      <c r="W54" s="106">
        <f t="shared" si="18"/>
        <v>0</v>
      </c>
      <c r="X54" s="106">
        <f t="shared" si="18"/>
        <v>0</v>
      </c>
      <c r="Y54" s="108">
        <f t="shared" si="18"/>
        <v>0</v>
      </c>
      <c r="Z54" s="108">
        <f t="shared" si="18"/>
        <v>0</v>
      </c>
      <c r="AA54" s="106">
        <f t="shared" si="18"/>
        <v>0</v>
      </c>
      <c r="AB54" s="108">
        <f t="shared" si="18"/>
        <v>0</v>
      </c>
      <c r="AC54" s="106">
        <f t="shared" si="18"/>
        <v>0</v>
      </c>
      <c r="AD54" s="106">
        <f t="shared" si="18"/>
        <v>0</v>
      </c>
    </row>
    <row r="55" spans="1:30" s="236" customFormat="1" ht="25.5">
      <c r="A55" s="4">
        <v>52</v>
      </c>
      <c r="B55" s="106"/>
      <c r="C55" s="107" t="s">
        <v>555</v>
      </c>
      <c r="D55" s="106">
        <v>3</v>
      </c>
      <c r="E55" s="237" t="s">
        <v>660</v>
      </c>
      <c r="F55" s="234" t="str">
        <f t="shared" si="16"/>
        <v>Dwg</v>
      </c>
      <c r="G55" s="235" t="str">
        <f t="shared" si="17"/>
        <v>MP</v>
      </c>
      <c r="H55" s="184" t="str">
        <f t="shared" si="17"/>
        <v>M4x0.7x12 LG SHCS, 18-8 St Steel, Self-Lock</v>
      </c>
      <c r="I55" s="106">
        <f t="shared" si="17"/>
        <v>0</v>
      </c>
      <c r="J55" s="106">
        <f t="shared" si="17"/>
        <v>0</v>
      </c>
      <c r="K55" s="160">
        <f t="shared" si="17"/>
        <v>0</v>
      </c>
      <c r="L55" s="160" t="str">
        <f t="shared" si="17"/>
        <v>OK to Procure Mat'l</v>
      </c>
      <c r="M55" s="160">
        <f t="shared" si="17"/>
        <v>0</v>
      </c>
      <c r="N55" s="107">
        <f t="shared" si="17"/>
        <v>0</v>
      </c>
      <c r="O55" s="106">
        <f t="shared" si="17"/>
        <v>0</v>
      </c>
      <c r="P55" s="108">
        <f t="shared" si="17"/>
        <v>0</v>
      </c>
      <c r="Q55" s="108">
        <f t="shared" si="18"/>
        <v>0</v>
      </c>
      <c r="R55" s="108">
        <f t="shared" si="18"/>
        <v>0</v>
      </c>
      <c r="S55" s="108">
        <f t="shared" si="18"/>
        <v>0</v>
      </c>
      <c r="T55" s="108">
        <f t="shared" si="18"/>
        <v>0</v>
      </c>
      <c r="U55" s="106">
        <f t="shared" si="18"/>
        <v>0</v>
      </c>
      <c r="V55" s="106">
        <f t="shared" si="18"/>
        <v>0</v>
      </c>
      <c r="W55" s="106">
        <f t="shared" si="18"/>
        <v>0</v>
      </c>
      <c r="X55" s="106">
        <f t="shared" si="18"/>
        <v>0</v>
      </c>
      <c r="Y55" s="108">
        <f t="shared" si="18"/>
        <v>0</v>
      </c>
      <c r="Z55" s="108">
        <f t="shared" si="18"/>
        <v>0</v>
      </c>
      <c r="AA55" s="106">
        <f t="shared" si="18"/>
        <v>0</v>
      </c>
      <c r="AB55" s="108">
        <f t="shared" si="18"/>
        <v>0</v>
      </c>
      <c r="AC55" s="106">
        <f t="shared" si="18"/>
        <v>0</v>
      </c>
      <c r="AD55" s="106">
        <f t="shared" si="18"/>
        <v>0</v>
      </c>
    </row>
    <row r="56" spans="1:30" s="236" customFormat="1" ht="25.5">
      <c r="A56" s="221">
        <v>53</v>
      </c>
      <c r="B56" s="106"/>
      <c r="C56" s="107" t="s">
        <v>555</v>
      </c>
      <c r="D56" s="106">
        <v>4</v>
      </c>
      <c r="E56" s="237" t="s">
        <v>662</v>
      </c>
      <c r="F56" s="234" t="str">
        <f t="shared" si="16"/>
        <v>Dwg</v>
      </c>
      <c r="G56" s="235" t="str">
        <f t="shared" si="17"/>
        <v>MP</v>
      </c>
      <c r="H56" s="184" t="str">
        <f t="shared" si="17"/>
        <v>M3x0.5x4 LG SHSS Cone End, 18-8 St Steel, Self-Lock</v>
      </c>
      <c r="I56" s="106">
        <f t="shared" si="17"/>
        <v>0</v>
      </c>
      <c r="J56" s="106">
        <f t="shared" si="17"/>
        <v>0</v>
      </c>
      <c r="K56" s="160">
        <f t="shared" si="17"/>
        <v>0</v>
      </c>
      <c r="L56" s="160" t="str">
        <f t="shared" si="17"/>
        <v>OK to Procure Mat'l</v>
      </c>
      <c r="M56" s="160">
        <f t="shared" si="17"/>
        <v>0</v>
      </c>
      <c r="N56" s="107">
        <f t="shared" si="17"/>
        <v>0</v>
      </c>
      <c r="O56" s="106">
        <f t="shared" si="17"/>
        <v>0</v>
      </c>
      <c r="P56" s="108">
        <f t="shared" si="17"/>
        <v>0</v>
      </c>
      <c r="Q56" s="108">
        <f t="shared" si="18"/>
        <v>0</v>
      </c>
      <c r="R56" s="108">
        <f t="shared" si="18"/>
        <v>0</v>
      </c>
      <c r="S56" s="108">
        <f t="shared" si="18"/>
        <v>0</v>
      </c>
      <c r="T56" s="108">
        <f t="shared" si="18"/>
        <v>0</v>
      </c>
      <c r="U56" s="106">
        <f t="shared" si="18"/>
        <v>0</v>
      </c>
      <c r="V56" s="106">
        <f t="shared" si="18"/>
        <v>0</v>
      </c>
      <c r="W56" s="106">
        <f t="shared" si="18"/>
        <v>0</v>
      </c>
      <c r="X56" s="106">
        <f t="shared" si="18"/>
        <v>0</v>
      </c>
      <c r="Y56" s="108">
        <f t="shared" si="18"/>
        <v>0</v>
      </c>
      <c r="Z56" s="108">
        <f t="shared" si="18"/>
        <v>0</v>
      </c>
      <c r="AA56" s="106">
        <f t="shared" si="18"/>
        <v>0</v>
      </c>
      <c r="AB56" s="108">
        <f t="shared" si="18"/>
        <v>0</v>
      </c>
      <c r="AC56" s="106">
        <f t="shared" si="18"/>
        <v>0</v>
      </c>
      <c r="AD56" s="106">
        <f t="shared" si="18"/>
        <v>0</v>
      </c>
    </row>
    <row r="57" spans="1:30" ht="12.75">
      <c r="A57" s="4">
        <v>54</v>
      </c>
      <c r="B57" s="114"/>
      <c r="C57" s="115" t="s">
        <v>562</v>
      </c>
      <c r="D57" s="115">
        <v>8</v>
      </c>
      <c r="E57" s="124" t="s">
        <v>680</v>
      </c>
      <c r="F57" s="142" t="str">
        <f t="shared" si="16"/>
        <v>Dwg</v>
      </c>
      <c r="G57" s="116" t="str">
        <f t="shared" si="17"/>
        <v>PP</v>
      </c>
      <c r="H57" s="125" t="str">
        <f t="shared" si="17"/>
        <v>M10x1.5x26lg Hoist Ring, Alloy Steel</v>
      </c>
      <c r="I57" s="114">
        <f t="shared" si="17"/>
        <v>0</v>
      </c>
      <c r="J57" s="106">
        <f t="shared" si="17"/>
        <v>0</v>
      </c>
      <c r="K57" s="160">
        <f t="shared" si="17"/>
        <v>0</v>
      </c>
      <c r="L57" s="160" t="str">
        <f t="shared" si="17"/>
        <v>OK to Procure Mat'l</v>
      </c>
      <c r="M57" s="160">
        <f t="shared" si="17"/>
        <v>0</v>
      </c>
      <c r="N57" s="107">
        <f t="shared" si="17"/>
        <v>0</v>
      </c>
      <c r="O57" s="106">
        <f t="shared" si="17"/>
        <v>0</v>
      </c>
      <c r="P57" s="108">
        <f t="shared" si="17"/>
        <v>0</v>
      </c>
      <c r="Q57" s="108">
        <f t="shared" si="18"/>
        <v>0</v>
      </c>
      <c r="R57" s="108">
        <f t="shared" si="18"/>
        <v>0</v>
      </c>
      <c r="S57" s="108">
        <f t="shared" si="18"/>
        <v>0</v>
      </c>
      <c r="T57" s="108">
        <f t="shared" si="18"/>
        <v>0</v>
      </c>
      <c r="U57" s="106">
        <f t="shared" si="18"/>
        <v>0</v>
      </c>
      <c r="V57" s="106">
        <f t="shared" si="18"/>
        <v>0</v>
      </c>
      <c r="W57" s="106">
        <f t="shared" si="18"/>
        <v>0</v>
      </c>
      <c r="X57" s="106">
        <f t="shared" si="18"/>
        <v>0</v>
      </c>
      <c r="Y57" s="108">
        <f t="shared" si="18"/>
        <v>0</v>
      </c>
      <c r="Z57" s="108">
        <f t="shared" si="18"/>
        <v>0</v>
      </c>
      <c r="AA57" s="106">
        <f t="shared" si="18"/>
        <v>0</v>
      </c>
      <c r="AB57" s="108">
        <f t="shared" si="18"/>
        <v>0</v>
      </c>
      <c r="AC57" s="106">
        <f t="shared" si="18"/>
        <v>0</v>
      </c>
      <c r="AD57" s="106">
        <f t="shared" si="18"/>
        <v>0</v>
      </c>
    </row>
    <row r="58" spans="1:30" ht="12.75">
      <c r="A58" s="221">
        <v>55</v>
      </c>
      <c r="B58" s="114"/>
      <c r="C58" s="115" t="s">
        <v>562</v>
      </c>
      <c r="D58" s="115">
        <v>9</v>
      </c>
      <c r="E58" s="124" t="s">
        <v>682</v>
      </c>
      <c r="F58" s="142" t="str">
        <f t="shared" si="16"/>
        <v>Dwg</v>
      </c>
      <c r="G58" s="116" t="str">
        <f t="shared" si="17"/>
        <v>PP</v>
      </c>
      <c r="H58" s="125" t="str">
        <f t="shared" si="17"/>
        <v>M10x1.5 Eye Nut Steel Zinc Plated</v>
      </c>
      <c r="I58" s="114">
        <f t="shared" si="17"/>
        <v>0</v>
      </c>
      <c r="J58" s="106">
        <f t="shared" si="17"/>
        <v>0</v>
      </c>
      <c r="K58" s="160">
        <f t="shared" si="17"/>
        <v>0</v>
      </c>
      <c r="L58" s="160" t="str">
        <f t="shared" si="17"/>
        <v>OK to Procure Mat'l</v>
      </c>
      <c r="M58" s="160">
        <f t="shared" si="17"/>
        <v>0</v>
      </c>
      <c r="N58" s="107">
        <f t="shared" si="17"/>
        <v>0</v>
      </c>
      <c r="O58" s="106">
        <f t="shared" si="17"/>
        <v>0</v>
      </c>
      <c r="P58" s="108">
        <f t="shared" si="17"/>
        <v>0</v>
      </c>
      <c r="Q58" s="108">
        <f t="shared" si="18"/>
        <v>0</v>
      </c>
      <c r="R58" s="108">
        <f t="shared" si="18"/>
        <v>0</v>
      </c>
      <c r="S58" s="108">
        <f t="shared" si="18"/>
        <v>0</v>
      </c>
      <c r="T58" s="108">
        <f t="shared" si="18"/>
        <v>0</v>
      </c>
      <c r="U58" s="106">
        <f t="shared" si="18"/>
        <v>0</v>
      </c>
      <c r="V58" s="106">
        <f t="shared" si="18"/>
        <v>0</v>
      </c>
      <c r="W58" s="106">
        <f t="shared" si="18"/>
        <v>0</v>
      </c>
      <c r="X58" s="106">
        <f t="shared" si="18"/>
        <v>0</v>
      </c>
      <c r="Y58" s="108">
        <f t="shared" si="18"/>
        <v>0</v>
      </c>
      <c r="Z58" s="108">
        <f t="shared" si="18"/>
        <v>0</v>
      </c>
      <c r="AA58" s="106">
        <f t="shared" si="18"/>
        <v>0</v>
      </c>
      <c r="AB58" s="108">
        <f t="shared" si="18"/>
        <v>0</v>
      </c>
      <c r="AC58" s="106">
        <f t="shared" si="18"/>
        <v>0</v>
      </c>
      <c r="AD58" s="106">
        <f t="shared" si="18"/>
        <v>0</v>
      </c>
    </row>
    <row r="59" spans="1:30" ht="12.75">
      <c r="A59" s="4">
        <v>56</v>
      </c>
      <c r="B59" s="114"/>
      <c r="C59" s="115" t="s">
        <v>562</v>
      </c>
      <c r="D59" s="115">
        <v>10</v>
      </c>
      <c r="E59" s="124" t="s">
        <v>684</v>
      </c>
      <c r="F59" s="142" t="str">
        <f t="shared" si="16"/>
        <v>Dwg</v>
      </c>
      <c r="G59" s="116" t="str">
        <f t="shared" si="17"/>
        <v>MP</v>
      </c>
      <c r="H59" s="125" t="str">
        <f t="shared" si="17"/>
        <v>M10x1.5x25 LG SHCS, 18-8 St Steel</v>
      </c>
      <c r="I59" s="114">
        <f t="shared" si="17"/>
        <v>0</v>
      </c>
      <c r="J59" s="106">
        <f t="shared" si="17"/>
        <v>0</v>
      </c>
      <c r="K59" s="160">
        <f t="shared" si="17"/>
        <v>0</v>
      </c>
      <c r="L59" s="160" t="str">
        <f t="shared" si="17"/>
        <v>OK to Procure Mat'l</v>
      </c>
      <c r="M59" s="160">
        <f t="shared" si="17"/>
        <v>0</v>
      </c>
      <c r="N59" s="107">
        <f t="shared" si="17"/>
        <v>0</v>
      </c>
      <c r="O59" s="106">
        <f t="shared" si="17"/>
        <v>0</v>
      </c>
      <c r="P59" s="108">
        <f t="shared" si="17"/>
        <v>0</v>
      </c>
      <c r="Q59" s="108">
        <f t="shared" si="18"/>
        <v>0</v>
      </c>
      <c r="R59" s="108">
        <f t="shared" si="18"/>
        <v>0</v>
      </c>
      <c r="S59" s="108">
        <f t="shared" si="18"/>
        <v>0</v>
      </c>
      <c r="T59" s="108">
        <f t="shared" si="18"/>
        <v>0</v>
      </c>
      <c r="U59" s="106">
        <f t="shared" si="18"/>
        <v>0</v>
      </c>
      <c r="V59" s="106">
        <f t="shared" si="18"/>
        <v>0</v>
      </c>
      <c r="W59" s="106">
        <f t="shared" si="18"/>
        <v>0</v>
      </c>
      <c r="X59" s="106">
        <f t="shared" si="18"/>
        <v>0</v>
      </c>
      <c r="Y59" s="108">
        <f t="shared" si="18"/>
        <v>0</v>
      </c>
      <c r="Z59" s="108">
        <f t="shared" si="18"/>
        <v>0</v>
      </c>
      <c r="AA59" s="106">
        <f t="shared" si="18"/>
        <v>0</v>
      </c>
      <c r="AB59" s="108">
        <f t="shared" si="18"/>
        <v>0</v>
      </c>
      <c r="AC59" s="106">
        <f t="shared" si="18"/>
        <v>0</v>
      </c>
      <c r="AD59" s="106">
        <f t="shared" si="18"/>
        <v>0</v>
      </c>
    </row>
    <row r="60" spans="1:30" ht="12.75">
      <c r="A60" s="221">
        <v>57</v>
      </c>
      <c r="B60" s="114"/>
      <c r="C60" s="115" t="s">
        <v>562</v>
      </c>
      <c r="D60" s="115">
        <v>11</v>
      </c>
      <c r="E60" s="124" t="s">
        <v>686</v>
      </c>
      <c r="F60" s="142" t="str">
        <f t="shared" si="16"/>
        <v>Dwg</v>
      </c>
      <c r="G60" s="116" t="str">
        <f t="shared" si="17"/>
        <v>MP</v>
      </c>
      <c r="H60" s="125" t="str">
        <f t="shared" si="17"/>
        <v>M5x0.8x12 LG SHCS, 18-8 St Steel</v>
      </c>
      <c r="I60" s="114">
        <f t="shared" si="17"/>
        <v>0</v>
      </c>
      <c r="J60" s="106">
        <f t="shared" si="17"/>
        <v>0</v>
      </c>
      <c r="K60" s="160">
        <f t="shared" si="17"/>
        <v>0</v>
      </c>
      <c r="L60" s="160" t="str">
        <f t="shared" si="17"/>
        <v>OK to Procure Mat'l</v>
      </c>
      <c r="M60" s="160">
        <f t="shared" si="17"/>
        <v>0</v>
      </c>
      <c r="N60" s="107">
        <f t="shared" si="17"/>
        <v>0</v>
      </c>
      <c r="O60" s="106">
        <f t="shared" si="17"/>
        <v>0</v>
      </c>
      <c r="P60" s="108">
        <f t="shared" si="17"/>
        <v>0</v>
      </c>
      <c r="Q60" s="108">
        <f t="shared" si="18"/>
        <v>0</v>
      </c>
      <c r="R60" s="108">
        <f t="shared" si="18"/>
        <v>0</v>
      </c>
      <c r="S60" s="108">
        <f t="shared" si="18"/>
        <v>0</v>
      </c>
      <c r="T60" s="108">
        <f t="shared" si="18"/>
        <v>0</v>
      </c>
      <c r="U60" s="106">
        <f t="shared" si="18"/>
        <v>0</v>
      </c>
      <c r="V60" s="106">
        <f t="shared" si="18"/>
        <v>0</v>
      </c>
      <c r="W60" s="106">
        <f t="shared" si="18"/>
        <v>0</v>
      </c>
      <c r="X60" s="106">
        <f t="shared" si="18"/>
        <v>0</v>
      </c>
      <c r="Y60" s="108">
        <f t="shared" si="18"/>
        <v>0</v>
      </c>
      <c r="Z60" s="108">
        <f t="shared" si="18"/>
        <v>0</v>
      </c>
      <c r="AA60" s="106">
        <f t="shared" si="18"/>
        <v>0</v>
      </c>
      <c r="AB60" s="108">
        <f t="shared" si="18"/>
        <v>0</v>
      </c>
      <c r="AC60" s="106">
        <f t="shared" si="18"/>
        <v>0</v>
      </c>
      <c r="AD60" s="106">
        <f t="shared" si="18"/>
        <v>0</v>
      </c>
    </row>
    <row r="61" spans="1:30" ht="25.5">
      <c r="A61" s="4">
        <v>58</v>
      </c>
      <c r="B61" s="114"/>
      <c r="C61" s="115" t="s">
        <v>562</v>
      </c>
      <c r="D61" s="115">
        <v>12</v>
      </c>
      <c r="E61" s="124" t="s">
        <v>688</v>
      </c>
      <c r="F61" s="142" t="str">
        <f t="shared" si="16"/>
        <v>Dwg</v>
      </c>
      <c r="G61" s="116" t="str">
        <f aca="true" t="shared" si="21" ref="G61:AD61">VLOOKUP($E61,PartsList,G$4,FALSE)</f>
        <v>MP</v>
      </c>
      <c r="H61" s="125" t="str">
        <f t="shared" si="21"/>
        <v>M5 Flat Washer x 10OD, 18-8 St Steel</v>
      </c>
      <c r="I61" s="114">
        <f t="shared" si="21"/>
        <v>0</v>
      </c>
      <c r="J61" s="106">
        <f t="shared" si="21"/>
        <v>0</v>
      </c>
      <c r="K61" s="160">
        <f t="shared" si="21"/>
        <v>0</v>
      </c>
      <c r="L61" s="160" t="str">
        <f t="shared" si="21"/>
        <v>OK to Procure Mat'l</v>
      </c>
      <c r="M61" s="160">
        <f t="shared" si="21"/>
        <v>0</v>
      </c>
      <c r="N61" s="107">
        <f t="shared" si="21"/>
        <v>0</v>
      </c>
      <c r="O61" s="106">
        <f t="shared" si="21"/>
        <v>0</v>
      </c>
      <c r="P61" s="108">
        <f t="shared" si="21"/>
        <v>0</v>
      </c>
      <c r="Q61" s="108">
        <f t="shared" si="21"/>
        <v>0</v>
      </c>
      <c r="R61" s="108">
        <f t="shared" si="21"/>
        <v>0</v>
      </c>
      <c r="S61" s="108">
        <f t="shared" si="21"/>
        <v>0</v>
      </c>
      <c r="T61" s="108">
        <f t="shared" si="21"/>
        <v>0</v>
      </c>
      <c r="U61" s="106">
        <f t="shared" si="21"/>
        <v>0</v>
      </c>
      <c r="V61" s="106">
        <f t="shared" si="21"/>
        <v>0</v>
      </c>
      <c r="W61" s="106">
        <f t="shared" si="21"/>
        <v>0</v>
      </c>
      <c r="X61" s="106">
        <f t="shared" si="21"/>
        <v>0</v>
      </c>
      <c r="Y61" s="108">
        <f t="shared" si="21"/>
        <v>0</v>
      </c>
      <c r="Z61" s="108">
        <f t="shared" si="21"/>
        <v>0</v>
      </c>
      <c r="AA61" s="106">
        <f t="shared" si="21"/>
        <v>0</v>
      </c>
      <c r="AB61" s="108">
        <f t="shared" si="21"/>
        <v>0</v>
      </c>
      <c r="AC61" s="106">
        <f t="shared" si="21"/>
        <v>0</v>
      </c>
      <c r="AD61" s="106">
        <f t="shared" si="21"/>
        <v>0</v>
      </c>
    </row>
    <row r="62" spans="1:30" ht="12.75">
      <c r="A62" s="221">
        <v>59</v>
      </c>
      <c r="B62" s="114"/>
      <c r="C62" s="115" t="s">
        <v>562</v>
      </c>
      <c r="D62" s="115">
        <v>7</v>
      </c>
      <c r="E62" s="124" t="s">
        <v>713</v>
      </c>
      <c r="F62" s="142" t="str">
        <f t="shared" si="16"/>
        <v>Dwg</v>
      </c>
      <c r="G62" s="116" t="str">
        <f t="shared" si="17"/>
        <v>PF</v>
      </c>
      <c r="H62" s="125" t="str">
        <f t="shared" si="17"/>
        <v>Inr Ship Container Proof Test Plate</v>
      </c>
      <c r="I62" s="114">
        <f t="shared" si="17"/>
        <v>1</v>
      </c>
      <c r="J62" s="106">
        <f t="shared" si="17"/>
        <v>0</v>
      </c>
      <c r="K62" s="160">
        <f t="shared" si="17"/>
        <v>0</v>
      </c>
      <c r="L62" s="160">
        <f t="shared" si="17"/>
        <v>0</v>
      </c>
      <c r="M62" s="160">
        <f t="shared" si="17"/>
        <v>0</v>
      </c>
      <c r="N62" s="107">
        <f t="shared" si="17"/>
        <v>0</v>
      </c>
      <c r="O62" s="106">
        <f t="shared" si="17"/>
        <v>0</v>
      </c>
      <c r="P62" s="108">
        <f t="shared" si="17"/>
        <v>0</v>
      </c>
      <c r="Q62" s="108">
        <f t="shared" si="18"/>
        <v>0</v>
      </c>
      <c r="R62" s="108">
        <f t="shared" si="18"/>
        <v>0</v>
      </c>
      <c r="S62" s="108">
        <f t="shared" si="18"/>
        <v>0</v>
      </c>
      <c r="T62" s="108">
        <f t="shared" si="18"/>
        <v>0</v>
      </c>
      <c r="U62" s="106">
        <f t="shared" si="18"/>
        <v>0</v>
      </c>
      <c r="V62" s="106">
        <f t="shared" si="18"/>
        <v>0</v>
      </c>
      <c r="W62" s="106">
        <f t="shared" si="18"/>
        <v>0</v>
      </c>
      <c r="X62" s="106">
        <f t="shared" si="18"/>
        <v>0</v>
      </c>
      <c r="Y62" s="108">
        <f t="shared" si="18"/>
        <v>0</v>
      </c>
      <c r="Z62" s="108">
        <f t="shared" si="18"/>
        <v>0</v>
      </c>
      <c r="AA62" s="106">
        <f t="shared" si="18"/>
        <v>0</v>
      </c>
      <c r="AB62" s="108">
        <f t="shared" si="18"/>
        <v>0</v>
      </c>
      <c r="AC62" s="106">
        <f t="shared" si="18"/>
        <v>0</v>
      </c>
      <c r="AD62" s="106">
        <f t="shared" si="18"/>
        <v>0</v>
      </c>
    </row>
    <row r="63" spans="1:30" ht="12.75">
      <c r="A63" s="4">
        <v>60</v>
      </c>
      <c r="B63" s="114"/>
      <c r="C63" s="115"/>
      <c r="D63" s="115"/>
      <c r="E63" s="124"/>
      <c r="F63" s="142"/>
      <c r="G63" s="116"/>
      <c r="H63" s="125"/>
      <c r="I63" s="114"/>
      <c r="J63" s="106"/>
      <c r="K63" s="160"/>
      <c r="L63" s="160"/>
      <c r="M63" s="160"/>
      <c r="N63" s="107"/>
      <c r="O63" s="106"/>
      <c r="P63" s="108"/>
      <c r="Q63" s="108"/>
      <c r="R63" s="108"/>
      <c r="S63" s="108"/>
      <c r="T63" s="108"/>
      <c r="U63" s="106"/>
      <c r="V63" s="106"/>
      <c r="W63" s="106"/>
      <c r="X63" s="106"/>
      <c r="Y63" s="108"/>
      <c r="Z63" s="108"/>
      <c r="AA63" s="106"/>
      <c r="AB63" s="108"/>
      <c r="AC63" s="106"/>
      <c r="AD63" s="106"/>
    </row>
    <row r="64" spans="1:30" ht="15.75">
      <c r="A64" s="221">
        <v>61</v>
      </c>
      <c r="B64" s="182" t="s">
        <v>598</v>
      </c>
      <c r="C64" s="173"/>
      <c r="D64" s="173"/>
      <c r="E64" s="173"/>
      <c r="F64" s="174"/>
      <c r="G64" s="175"/>
      <c r="H64" s="176"/>
      <c r="I64" s="177"/>
      <c r="J64" s="178"/>
      <c r="K64" s="179"/>
      <c r="L64" s="179"/>
      <c r="M64" s="179"/>
      <c r="N64" s="180"/>
      <c r="O64" s="175"/>
      <c r="P64" s="175"/>
      <c r="Q64" s="175"/>
      <c r="R64" s="175"/>
      <c r="S64" s="175"/>
      <c r="T64" s="181"/>
      <c r="U64" s="175"/>
      <c r="V64" s="175"/>
      <c r="W64" s="175"/>
      <c r="X64" s="175"/>
      <c r="Y64" s="175"/>
      <c r="Z64" s="175"/>
      <c r="AA64" s="175"/>
      <c r="AB64" s="175"/>
      <c r="AC64" s="175"/>
      <c r="AD64" s="175"/>
    </row>
    <row r="65" spans="1:30" ht="12.75">
      <c r="A65" s="4">
        <v>62</v>
      </c>
      <c r="B65" s="111"/>
      <c r="C65" s="112"/>
      <c r="D65" s="112"/>
      <c r="E65" s="123" t="s">
        <v>608</v>
      </c>
      <c r="F65" s="141" t="str">
        <f>HYPERLINK("http://www-glast.slac.stanford.edu/documents/cyberdoc.asp?lat_search="&amp;RIGHT(E65,5)&amp;"&amp;frames=y","Dwg")</f>
        <v>Dwg</v>
      </c>
      <c r="G65" s="113" t="str">
        <f aca="true" t="shared" si="22" ref="G65:P66">VLOOKUP($E65,PartsList,G$4,FALSE)</f>
        <v>SA</v>
      </c>
      <c r="H65" s="123" t="str">
        <f t="shared" si="22"/>
        <v>TKR Vibe Test Configuration Ass'y</v>
      </c>
      <c r="I65" s="111">
        <f t="shared" si="22"/>
        <v>1</v>
      </c>
      <c r="J65" s="106">
        <f t="shared" si="22"/>
        <v>0</v>
      </c>
      <c r="K65" s="160">
        <f t="shared" si="22"/>
        <v>0</v>
      </c>
      <c r="L65" s="160">
        <f t="shared" si="22"/>
        <v>0</v>
      </c>
      <c r="M65" s="160">
        <f t="shared" si="22"/>
        <v>0</v>
      </c>
      <c r="N65" s="107">
        <f t="shared" si="22"/>
        <v>0</v>
      </c>
      <c r="O65" s="106">
        <f t="shared" si="22"/>
        <v>0</v>
      </c>
      <c r="P65" s="108">
        <f t="shared" si="22"/>
        <v>0</v>
      </c>
      <c r="Q65" s="108">
        <f aca="true" t="shared" si="23" ref="Q65:AD66">VLOOKUP($E65,PartsList,Q$4,FALSE)</f>
        <v>0</v>
      </c>
      <c r="R65" s="108">
        <f t="shared" si="23"/>
        <v>0</v>
      </c>
      <c r="S65" s="108">
        <f t="shared" si="23"/>
        <v>0</v>
      </c>
      <c r="T65" s="108">
        <f t="shared" si="23"/>
        <v>0</v>
      </c>
      <c r="U65" s="106">
        <f t="shared" si="23"/>
        <v>0</v>
      </c>
      <c r="V65" s="106">
        <f t="shared" si="23"/>
        <v>0</v>
      </c>
      <c r="W65" s="106">
        <f t="shared" si="23"/>
        <v>0</v>
      </c>
      <c r="X65" s="106">
        <f t="shared" si="23"/>
        <v>0</v>
      </c>
      <c r="Y65" s="108">
        <f t="shared" si="23"/>
        <v>0</v>
      </c>
      <c r="Z65" s="108">
        <f t="shared" si="23"/>
        <v>0</v>
      </c>
      <c r="AA65" s="106">
        <f t="shared" si="23"/>
        <v>0</v>
      </c>
      <c r="AB65" s="108">
        <f t="shared" si="23"/>
        <v>0</v>
      </c>
      <c r="AC65" s="106">
        <f t="shared" si="23"/>
        <v>0</v>
      </c>
      <c r="AD65" s="106">
        <f t="shared" si="23"/>
        <v>0</v>
      </c>
    </row>
    <row r="66" spans="1:30" ht="12.75">
      <c r="A66" s="221">
        <v>63</v>
      </c>
      <c r="B66" s="114"/>
      <c r="C66" s="115" t="s">
        <v>608</v>
      </c>
      <c r="D66" s="115"/>
      <c r="E66" s="124" t="s">
        <v>711</v>
      </c>
      <c r="F66" s="142" t="str">
        <f>HYPERLINK("http://www-glast.slac.stanford.edu/documents/cyberdoc.asp?lat_search="&amp;RIGHT(E66,5)&amp;"&amp;frames=y","Dwg")</f>
        <v>Dwg</v>
      </c>
      <c r="G66" s="116" t="str">
        <f t="shared" si="22"/>
        <v>SA</v>
      </c>
      <c r="H66" s="125" t="str">
        <f t="shared" si="22"/>
        <v>TKR Ground Configuration Ass'y</v>
      </c>
      <c r="I66" s="114">
        <f t="shared" si="22"/>
        <v>1</v>
      </c>
      <c r="J66" s="106">
        <f t="shared" si="22"/>
        <v>0</v>
      </c>
      <c r="K66" s="160">
        <f t="shared" si="22"/>
        <v>0</v>
      </c>
      <c r="L66" s="160">
        <f t="shared" si="22"/>
        <v>0</v>
      </c>
      <c r="M66" s="160">
        <f t="shared" si="22"/>
        <v>0</v>
      </c>
      <c r="N66" s="107">
        <f t="shared" si="22"/>
        <v>0</v>
      </c>
      <c r="O66" s="106">
        <f t="shared" si="22"/>
        <v>0</v>
      </c>
      <c r="P66" s="108">
        <f t="shared" si="22"/>
        <v>0</v>
      </c>
      <c r="Q66" s="108">
        <f t="shared" si="23"/>
        <v>0</v>
      </c>
      <c r="R66" s="108">
        <f t="shared" si="23"/>
        <v>0</v>
      </c>
      <c r="S66" s="108">
        <f t="shared" si="23"/>
        <v>0</v>
      </c>
      <c r="T66" s="108">
        <f t="shared" si="23"/>
        <v>0</v>
      </c>
      <c r="U66" s="106">
        <f t="shared" si="23"/>
        <v>0</v>
      </c>
      <c r="V66" s="106">
        <f t="shared" si="23"/>
        <v>0</v>
      </c>
      <c r="W66" s="106">
        <f t="shared" si="23"/>
        <v>0</v>
      </c>
      <c r="X66" s="106">
        <f t="shared" si="23"/>
        <v>0</v>
      </c>
      <c r="Y66" s="108">
        <f t="shared" si="23"/>
        <v>0</v>
      </c>
      <c r="Z66" s="108">
        <f t="shared" si="23"/>
        <v>0</v>
      </c>
      <c r="AA66" s="106">
        <f t="shared" si="23"/>
        <v>0</v>
      </c>
      <c r="AB66" s="108">
        <f t="shared" si="23"/>
        <v>0</v>
      </c>
      <c r="AC66" s="106">
        <f t="shared" si="23"/>
        <v>0</v>
      </c>
      <c r="AD66" s="106">
        <f t="shared" si="23"/>
        <v>0</v>
      </c>
    </row>
    <row r="67" spans="1:30" ht="14.25" customHeight="1">
      <c r="A67" s="4">
        <v>64</v>
      </c>
      <c r="B67" s="106"/>
      <c r="C67" s="109"/>
      <c r="D67" s="106"/>
      <c r="E67" s="136"/>
      <c r="F67" s="145"/>
      <c r="G67" s="99"/>
      <c r="H67" s="107"/>
      <c r="I67" s="106"/>
      <c r="J67" s="106"/>
      <c r="K67" s="160"/>
      <c r="L67" s="160"/>
      <c r="M67" s="160"/>
      <c r="N67" s="107"/>
      <c r="O67" s="106"/>
      <c r="P67" s="108"/>
      <c r="Q67" s="108"/>
      <c r="R67" s="108"/>
      <c r="S67" s="108"/>
      <c r="T67" s="108"/>
      <c r="U67" s="106"/>
      <c r="V67" s="106"/>
      <c r="W67" s="106"/>
      <c r="X67" s="106"/>
      <c r="Y67" s="108"/>
      <c r="Z67" s="108"/>
      <c r="AA67" s="106"/>
      <c r="AB67" s="108"/>
      <c r="AC67" s="106"/>
      <c r="AD67" s="106"/>
    </row>
    <row r="68" spans="1:30" ht="15.75">
      <c r="A68" s="221">
        <v>65</v>
      </c>
      <c r="B68" s="182" t="s">
        <v>599</v>
      </c>
      <c r="C68" s="173"/>
      <c r="D68" s="173"/>
      <c r="E68" s="173"/>
      <c r="F68" s="174"/>
      <c r="G68" s="175"/>
      <c r="H68" s="176"/>
      <c r="I68" s="177"/>
      <c r="J68" s="178"/>
      <c r="K68" s="179"/>
      <c r="L68" s="179"/>
      <c r="M68" s="179"/>
      <c r="N68" s="180"/>
      <c r="O68" s="175"/>
      <c r="P68" s="175"/>
      <c r="Q68" s="175"/>
      <c r="R68" s="175"/>
      <c r="S68" s="175"/>
      <c r="T68" s="181"/>
      <c r="U68" s="175"/>
      <c r="V68" s="175"/>
      <c r="W68" s="175"/>
      <c r="X68" s="175"/>
      <c r="Y68" s="175"/>
      <c r="Z68" s="175"/>
      <c r="AA68" s="175"/>
      <c r="AB68" s="175"/>
      <c r="AC68" s="175"/>
      <c r="AD68" s="175"/>
    </row>
    <row r="69" spans="1:30" ht="12.75">
      <c r="A69" s="4">
        <v>66</v>
      </c>
      <c r="B69" s="111"/>
      <c r="C69" s="112"/>
      <c r="D69" s="112"/>
      <c r="E69" s="123" t="s">
        <v>609</v>
      </c>
      <c r="F69" s="141" t="str">
        <f>HYPERLINK("http://www-glast.slac.stanford.edu/documents/cyberdoc.asp?lat_search="&amp;RIGHT(E69,5)&amp;"&amp;frames=y","Dwg")</f>
        <v>Dwg</v>
      </c>
      <c r="G69" s="113" t="str">
        <f aca="true" t="shared" si="24" ref="G69:P70">VLOOKUP($E69,PartsList,G$4,FALSE)</f>
        <v>SA</v>
      </c>
      <c r="H69" s="123" t="str">
        <f t="shared" si="24"/>
        <v>TKR T-Vac Test Configuration Ass'y</v>
      </c>
      <c r="I69" s="111">
        <f t="shared" si="24"/>
        <v>1</v>
      </c>
      <c r="J69" s="106">
        <f t="shared" si="24"/>
        <v>0</v>
      </c>
      <c r="K69" s="160">
        <f t="shared" si="24"/>
        <v>0</v>
      </c>
      <c r="L69" s="160">
        <f t="shared" si="24"/>
        <v>0</v>
      </c>
      <c r="M69" s="160">
        <f t="shared" si="24"/>
        <v>0</v>
      </c>
      <c r="N69" s="107">
        <f t="shared" si="24"/>
        <v>0</v>
      </c>
      <c r="O69" s="106">
        <f t="shared" si="24"/>
        <v>0</v>
      </c>
      <c r="P69" s="108">
        <f t="shared" si="24"/>
        <v>0</v>
      </c>
      <c r="Q69" s="108">
        <f aca="true" t="shared" si="25" ref="Q69:AD70">VLOOKUP($E69,PartsList,Q$4,FALSE)</f>
        <v>0</v>
      </c>
      <c r="R69" s="108">
        <f t="shared" si="25"/>
        <v>0</v>
      </c>
      <c r="S69" s="108">
        <f t="shared" si="25"/>
        <v>0</v>
      </c>
      <c r="T69" s="108">
        <f t="shared" si="25"/>
        <v>0</v>
      </c>
      <c r="U69" s="106">
        <f t="shared" si="25"/>
        <v>0</v>
      </c>
      <c r="V69" s="106">
        <f t="shared" si="25"/>
        <v>0</v>
      </c>
      <c r="W69" s="106">
        <f t="shared" si="25"/>
        <v>0</v>
      </c>
      <c r="X69" s="106">
        <f t="shared" si="25"/>
        <v>0</v>
      </c>
      <c r="Y69" s="108">
        <f t="shared" si="25"/>
        <v>0</v>
      </c>
      <c r="Z69" s="108">
        <f t="shared" si="25"/>
        <v>0</v>
      </c>
      <c r="AA69" s="106">
        <f t="shared" si="25"/>
        <v>0</v>
      </c>
      <c r="AB69" s="108">
        <f t="shared" si="25"/>
        <v>0</v>
      </c>
      <c r="AC69" s="106">
        <f t="shared" si="25"/>
        <v>0</v>
      </c>
      <c r="AD69" s="106">
        <f t="shared" si="25"/>
        <v>0</v>
      </c>
    </row>
    <row r="70" spans="1:30" ht="12.75">
      <c r="A70" s="221">
        <v>67</v>
      </c>
      <c r="B70" s="114"/>
      <c r="C70" s="115" t="s">
        <v>609</v>
      </c>
      <c r="D70" s="115"/>
      <c r="E70" s="124" t="s">
        <v>710</v>
      </c>
      <c r="F70" s="142" t="str">
        <f>HYPERLINK("http://www-glast.slac.stanford.edu/documents/cyberdoc.asp?lat_search="&amp;RIGHT(E70,5)&amp;"&amp;frames=y","Dwg")</f>
        <v>Dwg</v>
      </c>
      <c r="G70" s="116" t="str">
        <f t="shared" si="24"/>
        <v>SA</v>
      </c>
      <c r="H70" s="125" t="str">
        <f t="shared" si="24"/>
        <v>TKR + Base Plate Ass'y</v>
      </c>
      <c r="I70" s="114">
        <f t="shared" si="24"/>
        <v>1</v>
      </c>
      <c r="J70" s="106">
        <f t="shared" si="24"/>
        <v>0</v>
      </c>
      <c r="K70" s="160">
        <f t="shared" si="24"/>
        <v>0</v>
      </c>
      <c r="L70" s="160">
        <f t="shared" si="24"/>
        <v>0</v>
      </c>
      <c r="M70" s="160">
        <f t="shared" si="24"/>
        <v>0</v>
      </c>
      <c r="N70" s="107">
        <f t="shared" si="24"/>
        <v>0</v>
      </c>
      <c r="O70" s="106">
        <f t="shared" si="24"/>
        <v>0</v>
      </c>
      <c r="P70" s="108">
        <f t="shared" si="24"/>
        <v>0</v>
      </c>
      <c r="Q70" s="108">
        <f t="shared" si="25"/>
        <v>0</v>
      </c>
      <c r="R70" s="108">
        <f t="shared" si="25"/>
        <v>0</v>
      </c>
      <c r="S70" s="108">
        <f t="shared" si="25"/>
        <v>0</v>
      </c>
      <c r="T70" s="108">
        <f t="shared" si="25"/>
        <v>0</v>
      </c>
      <c r="U70" s="106">
        <f t="shared" si="25"/>
        <v>0</v>
      </c>
      <c r="V70" s="106">
        <f t="shared" si="25"/>
        <v>0</v>
      </c>
      <c r="W70" s="106">
        <f t="shared" si="25"/>
        <v>0</v>
      </c>
      <c r="X70" s="106">
        <f t="shared" si="25"/>
        <v>0</v>
      </c>
      <c r="Y70" s="108">
        <f t="shared" si="25"/>
        <v>0</v>
      </c>
      <c r="Z70" s="108">
        <f t="shared" si="25"/>
        <v>0</v>
      </c>
      <c r="AA70" s="106">
        <f t="shared" si="25"/>
        <v>0</v>
      </c>
      <c r="AB70" s="108">
        <f t="shared" si="25"/>
        <v>0</v>
      </c>
      <c r="AC70" s="106">
        <f t="shared" si="25"/>
        <v>0</v>
      </c>
      <c r="AD70" s="106">
        <f t="shared" si="25"/>
        <v>0</v>
      </c>
    </row>
    <row r="71" spans="1:30" ht="12.75">
      <c r="A71" s="4">
        <v>68</v>
      </c>
      <c r="B71" s="114"/>
      <c r="C71" s="115"/>
      <c r="D71" s="115"/>
      <c r="E71" s="124"/>
      <c r="F71" s="142"/>
      <c r="G71" s="116"/>
      <c r="H71" s="125"/>
      <c r="I71" s="114"/>
      <c r="J71" s="106"/>
      <c r="K71" s="160"/>
      <c r="L71" s="160"/>
      <c r="M71" s="160"/>
      <c r="N71" s="107"/>
      <c r="O71" s="106"/>
      <c r="P71" s="108"/>
      <c r="Q71" s="108"/>
      <c r="R71" s="108"/>
      <c r="S71" s="108"/>
      <c r="T71" s="108"/>
      <c r="U71" s="106"/>
      <c r="V71" s="106"/>
      <c r="W71" s="106"/>
      <c r="X71" s="106"/>
      <c r="Y71" s="108"/>
      <c r="Z71" s="108"/>
      <c r="AA71" s="106"/>
      <c r="AB71" s="108"/>
      <c r="AC71" s="106"/>
      <c r="AD71" s="106"/>
    </row>
    <row r="72" spans="1:30" ht="15.75">
      <c r="A72" s="221">
        <v>69</v>
      </c>
      <c r="B72" s="182" t="s">
        <v>600</v>
      </c>
      <c r="C72" s="173"/>
      <c r="D72" s="173"/>
      <c r="E72" s="173"/>
      <c r="F72" s="174"/>
      <c r="G72" s="175"/>
      <c r="H72" s="176"/>
      <c r="I72" s="177"/>
      <c r="J72" s="178"/>
      <c r="K72" s="179"/>
      <c r="L72" s="179"/>
      <c r="M72" s="179"/>
      <c r="N72" s="180"/>
      <c r="O72" s="175"/>
      <c r="P72" s="175"/>
      <c r="Q72" s="175"/>
      <c r="R72" s="175"/>
      <c r="S72" s="175"/>
      <c r="T72" s="181"/>
      <c r="U72" s="175"/>
      <c r="V72" s="175"/>
      <c r="W72" s="175"/>
      <c r="X72" s="175"/>
      <c r="Y72" s="175"/>
      <c r="Z72" s="175"/>
      <c r="AA72" s="175"/>
      <c r="AB72" s="175"/>
      <c r="AC72" s="175"/>
      <c r="AD72" s="175"/>
    </row>
    <row r="73" spans="1:30" ht="12.75">
      <c r="A73" s="4">
        <v>70</v>
      </c>
      <c r="B73" s="111"/>
      <c r="C73" s="112"/>
      <c r="D73" s="112"/>
      <c r="E73" s="123" t="s">
        <v>610</v>
      </c>
      <c r="F73" s="141" t="str">
        <f aca="true" t="shared" si="26" ref="F73:F92">HYPERLINK("http://www-glast.slac.stanford.edu/documents/cyberdoc.asp?lat_search="&amp;RIGHT(E73,5)&amp;"&amp;frames=y","Dwg")</f>
        <v>Dwg</v>
      </c>
      <c r="G73" s="113" t="str">
        <f aca="true" t="shared" si="27" ref="G73:P89">VLOOKUP($E73,PartsList,G$4,FALSE)</f>
        <v>SA</v>
      </c>
      <c r="H73" s="123" t="str">
        <f t="shared" si="27"/>
        <v>TKR Lifting Configuration Ass'y</v>
      </c>
      <c r="I73" s="111">
        <f t="shared" si="27"/>
        <v>1</v>
      </c>
      <c r="J73" s="106">
        <f t="shared" si="27"/>
        <v>0</v>
      </c>
      <c r="K73" s="160">
        <f t="shared" si="27"/>
        <v>0</v>
      </c>
      <c r="L73" s="160">
        <f t="shared" si="27"/>
        <v>0</v>
      </c>
      <c r="M73" s="160">
        <f t="shared" si="27"/>
        <v>0</v>
      </c>
      <c r="N73" s="107">
        <f t="shared" si="27"/>
        <v>0</v>
      </c>
      <c r="O73" s="106">
        <f t="shared" si="27"/>
        <v>0</v>
      </c>
      <c r="P73" s="108">
        <f t="shared" si="27"/>
        <v>0</v>
      </c>
      <c r="Q73" s="108">
        <f aca="true" t="shared" si="28" ref="Q73:AD89">VLOOKUP($E73,PartsList,Q$4,FALSE)</f>
        <v>0</v>
      </c>
      <c r="R73" s="108">
        <f t="shared" si="28"/>
        <v>0</v>
      </c>
      <c r="S73" s="108">
        <f t="shared" si="28"/>
        <v>0</v>
      </c>
      <c r="T73" s="108">
        <f t="shared" si="28"/>
        <v>0</v>
      </c>
      <c r="U73" s="106">
        <f t="shared" si="28"/>
        <v>0</v>
      </c>
      <c r="V73" s="106">
        <f t="shared" si="28"/>
        <v>0</v>
      </c>
      <c r="W73" s="106">
        <f t="shared" si="28"/>
        <v>0</v>
      </c>
      <c r="X73" s="106">
        <f t="shared" si="28"/>
        <v>0</v>
      </c>
      <c r="Y73" s="108">
        <f t="shared" si="28"/>
        <v>0</v>
      </c>
      <c r="Z73" s="108">
        <f t="shared" si="28"/>
        <v>0</v>
      </c>
      <c r="AA73" s="106">
        <f t="shared" si="28"/>
        <v>0</v>
      </c>
      <c r="AB73" s="108">
        <f t="shared" si="28"/>
        <v>0</v>
      </c>
      <c r="AC73" s="106">
        <f t="shared" si="28"/>
        <v>0</v>
      </c>
      <c r="AD73" s="106">
        <f t="shared" si="28"/>
        <v>0</v>
      </c>
    </row>
    <row r="74" spans="1:30" ht="12.75">
      <c r="A74" s="221">
        <v>71</v>
      </c>
      <c r="B74" s="114"/>
      <c r="C74" s="115" t="s">
        <v>609</v>
      </c>
      <c r="D74" s="115">
        <v>1</v>
      </c>
      <c r="E74" s="124" t="s">
        <v>711</v>
      </c>
      <c r="F74" s="142" t="str">
        <f t="shared" si="26"/>
        <v>Dwg</v>
      </c>
      <c r="G74" s="116" t="str">
        <f t="shared" si="27"/>
        <v>SA</v>
      </c>
      <c r="H74" s="125" t="str">
        <f t="shared" si="27"/>
        <v>TKR Ground Configuration Ass'y</v>
      </c>
      <c r="I74" s="114">
        <f t="shared" si="27"/>
        <v>1</v>
      </c>
      <c r="J74" s="106">
        <f t="shared" si="27"/>
        <v>0</v>
      </c>
      <c r="K74" s="160">
        <f t="shared" si="27"/>
        <v>0</v>
      </c>
      <c r="L74" s="160">
        <f t="shared" si="27"/>
        <v>0</v>
      </c>
      <c r="M74" s="160">
        <f t="shared" si="27"/>
        <v>0</v>
      </c>
      <c r="N74" s="107">
        <f t="shared" si="27"/>
        <v>0</v>
      </c>
      <c r="O74" s="106">
        <f t="shared" si="27"/>
        <v>0</v>
      </c>
      <c r="P74" s="108">
        <f t="shared" si="27"/>
        <v>0</v>
      </c>
      <c r="Q74" s="108">
        <f t="shared" si="28"/>
        <v>0</v>
      </c>
      <c r="R74" s="108">
        <f t="shared" si="28"/>
        <v>0</v>
      </c>
      <c r="S74" s="108">
        <f t="shared" si="28"/>
        <v>0</v>
      </c>
      <c r="T74" s="108">
        <f t="shared" si="28"/>
        <v>0</v>
      </c>
      <c r="U74" s="106">
        <f t="shared" si="28"/>
        <v>0</v>
      </c>
      <c r="V74" s="106">
        <f t="shared" si="28"/>
        <v>0</v>
      </c>
      <c r="W74" s="106">
        <f t="shared" si="28"/>
        <v>0</v>
      </c>
      <c r="X74" s="106">
        <f t="shared" si="28"/>
        <v>0</v>
      </c>
      <c r="Y74" s="108">
        <f t="shared" si="28"/>
        <v>0</v>
      </c>
      <c r="Z74" s="108">
        <f t="shared" si="28"/>
        <v>0</v>
      </c>
      <c r="AA74" s="106">
        <f t="shared" si="28"/>
        <v>0</v>
      </c>
      <c r="AB74" s="108">
        <f t="shared" si="28"/>
        <v>0</v>
      </c>
      <c r="AC74" s="106">
        <f t="shared" si="28"/>
        <v>0</v>
      </c>
      <c r="AD74" s="106">
        <f t="shared" si="28"/>
        <v>0</v>
      </c>
    </row>
    <row r="75" spans="1:30" ht="12.75">
      <c r="A75" s="4">
        <v>72</v>
      </c>
      <c r="B75" s="114"/>
      <c r="C75" s="115" t="s">
        <v>610</v>
      </c>
      <c r="D75" s="115">
        <v>2</v>
      </c>
      <c r="E75" s="124" t="s">
        <v>615</v>
      </c>
      <c r="F75" s="142" t="str">
        <f t="shared" si="26"/>
        <v>Dwg</v>
      </c>
      <c r="G75" s="116" t="str">
        <f t="shared" si="27"/>
        <v>SA</v>
      </c>
      <c r="H75" s="125" t="str">
        <f t="shared" si="27"/>
        <v>Tower Lifting Fixture Assembly</v>
      </c>
      <c r="I75" s="114">
        <f t="shared" si="27"/>
        <v>1</v>
      </c>
      <c r="J75" s="106" t="str">
        <f t="shared" si="27"/>
        <v>Signed-Off</v>
      </c>
      <c r="K75" s="160">
        <f t="shared" si="27"/>
        <v>38191</v>
      </c>
      <c r="L75" s="160" t="str">
        <f t="shared" si="27"/>
        <v>Auth for Flight Prod</v>
      </c>
      <c r="M75" s="160">
        <f t="shared" si="27"/>
        <v>38191</v>
      </c>
      <c r="N75" s="107">
        <f t="shared" si="27"/>
        <v>0</v>
      </c>
      <c r="O75" s="106">
        <f t="shared" si="27"/>
        <v>0</v>
      </c>
      <c r="P75" s="108">
        <f t="shared" si="27"/>
        <v>0</v>
      </c>
      <c r="Q75" s="108">
        <f t="shared" si="28"/>
        <v>0</v>
      </c>
      <c r="R75" s="108">
        <f t="shared" si="28"/>
        <v>0</v>
      </c>
      <c r="S75" s="108">
        <f t="shared" si="28"/>
        <v>0</v>
      </c>
      <c r="T75" s="108">
        <f t="shared" si="28"/>
        <v>0</v>
      </c>
      <c r="U75" s="106">
        <f t="shared" si="28"/>
        <v>0</v>
      </c>
      <c r="V75" s="106">
        <f t="shared" si="28"/>
        <v>0</v>
      </c>
      <c r="W75" s="106">
        <f t="shared" si="28"/>
        <v>0</v>
      </c>
      <c r="X75" s="106">
        <f t="shared" si="28"/>
        <v>0</v>
      </c>
      <c r="Y75" s="108">
        <f t="shared" si="28"/>
        <v>0</v>
      </c>
      <c r="Z75" s="108">
        <f t="shared" si="28"/>
        <v>0</v>
      </c>
      <c r="AA75" s="106">
        <f t="shared" si="28"/>
        <v>0</v>
      </c>
      <c r="AB75" s="108">
        <f t="shared" si="28"/>
        <v>0</v>
      </c>
      <c r="AC75" s="106">
        <f t="shared" si="28"/>
        <v>0</v>
      </c>
      <c r="AD75" s="106">
        <f t="shared" si="28"/>
        <v>0</v>
      </c>
    </row>
    <row r="76" spans="1:30" s="236" customFormat="1" ht="12.75">
      <c r="A76" s="221">
        <v>73</v>
      </c>
      <c r="B76" s="106"/>
      <c r="C76" s="107" t="s">
        <v>615</v>
      </c>
      <c r="D76" s="106">
        <v>1</v>
      </c>
      <c r="E76" s="237" t="s">
        <v>616</v>
      </c>
      <c r="F76" s="234" t="str">
        <f t="shared" si="26"/>
        <v>Dwg</v>
      </c>
      <c r="G76" s="235" t="str">
        <f t="shared" si="27"/>
        <v>PF</v>
      </c>
      <c r="H76" s="184" t="str">
        <f t="shared" si="27"/>
        <v>Lifting Plate</v>
      </c>
      <c r="I76" s="106">
        <f t="shared" si="27"/>
        <v>1</v>
      </c>
      <c r="J76" s="106" t="str">
        <f t="shared" si="27"/>
        <v>Signed-Off</v>
      </c>
      <c r="K76" s="160">
        <f t="shared" si="27"/>
        <v>38183</v>
      </c>
      <c r="L76" s="160" t="str">
        <f t="shared" si="27"/>
        <v>Auth for Flight Prod</v>
      </c>
      <c r="M76" s="160">
        <f t="shared" si="27"/>
        <v>38191</v>
      </c>
      <c r="N76" s="107">
        <f t="shared" si="27"/>
        <v>0</v>
      </c>
      <c r="O76" s="106">
        <f t="shared" si="27"/>
        <v>0</v>
      </c>
      <c r="P76" s="108">
        <f t="shared" si="27"/>
        <v>0</v>
      </c>
      <c r="Q76" s="108">
        <f t="shared" si="28"/>
        <v>0</v>
      </c>
      <c r="R76" s="108">
        <f t="shared" si="28"/>
        <v>0</v>
      </c>
      <c r="S76" s="108">
        <f t="shared" si="28"/>
        <v>0</v>
      </c>
      <c r="T76" s="108">
        <f t="shared" si="28"/>
        <v>0</v>
      </c>
      <c r="U76" s="106">
        <f t="shared" si="28"/>
        <v>0</v>
      </c>
      <c r="V76" s="106">
        <f t="shared" si="28"/>
        <v>0</v>
      </c>
      <c r="W76" s="106">
        <f t="shared" si="28"/>
        <v>0</v>
      </c>
      <c r="X76" s="106">
        <f t="shared" si="28"/>
        <v>0</v>
      </c>
      <c r="Y76" s="108">
        <f t="shared" si="28"/>
        <v>0</v>
      </c>
      <c r="Z76" s="108">
        <f t="shared" si="28"/>
        <v>0</v>
      </c>
      <c r="AA76" s="106">
        <f t="shared" si="28"/>
        <v>0</v>
      </c>
      <c r="AB76" s="108">
        <f t="shared" si="28"/>
        <v>0</v>
      </c>
      <c r="AC76" s="106">
        <f t="shared" si="28"/>
        <v>0</v>
      </c>
      <c r="AD76" s="106">
        <f t="shared" si="28"/>
        <v>0</v>
      </c>
    </row>
    <row r="77" spans="1:30" s="236" customFormat="1" ht="12.75">
      <c r="A77" s="4">
        <v>74</v>
      </c>
      <c r="B77" s="106"/>
      <c r="C77" s="107" t="s">
        <v>615</v>
      </c>
      <c r="D77" s="106">
        <v>2</v>
      </c>
      <c r="E77" s="237" t="s">
        <v>725</v>
      </c>
      <c r="F77" s="234" t="str">
        <f>HYPERLINK("http://www-glast.slac.stanford.edu/documents/cyberdoc.asp?lat_search="&amp;RIGHT(E77,5)&amp;"&amp;frames=y","Dwg")</f>
        <v>Dwg</v>
      </c>
      <c r="G77" s="235" t="str">
        <f>VLOOKUP($E77,PartsList,G$4,FALSE)</f>
        <v>MP</v>
      </c>
      <c r="H77" s="184" t="str">
        <f>VLOOKUP($E77,PartsList,H$4,FALSE)</f>
        <v>M5x0.8x20 Lg SHCS, 316 St Steel</v>
      </c>
      <c r="I77" s="106">
        <f>VLOOKUP($E77,PartsList,I$4,FALSE)</f>
        <v>0</v>
      </c>
      <c r="J77" s="106">
        <f>VLOOKUP($E77,PartsList,J$4,FALSE)</f>
        <v>0</v>
      </c>
      <c r="K77" s="160">
        <f>VLOOKUP($E77,PartsList,K$4,FALSE)</f>
        <v>0</v>
      </c>
      <c r="L77" s="160" t="str">
        <f>VLOOKUP($E77,PartsList,L$4,FALSE)</f>
        <v>OK to Procure Mat'l</v>
      </c>
      <c r="M77" s="160">
        <f>VLOOKUP($E77,PartsList,M$4,FALSE)</f>
        <v>38190</v>
      </c>
      <c r="N77" s="107">
        <f>VLOOKUP($E77,PartsList,N$4,FALSE)</f>
        <v>0</v>
      </c>
      <c r="O77" s="106">
        <f>VLOOKUP($E77,PartsList,O$4,FALSE)</f>
        <v>0</v>
      </c>
      <c r="P77" s="108">
        <f>VLOOKUP($E77,PartsList,P$4,FALSE)</f>
        <v>0</v>
      </c>
      <c r="Q77" s="108">
        <f>VLOOKUP($E77,PartsList,Q$4,FALSE)</f>
        <v>0</v>
      </c>
      <c r="R77" s="108">
        <f>VLOOKUP($E77,PartsList,R$4,FALSE)</f>
        <v>0</v>
      </c>
      <c r="S77" s="108">
        <f>VLOOKUP($E77,PartsList,S$4,FALSE)</f>
        <v>0</v>
      </c>
      <c r="T77" s="108">
        <f>VLOOKUP($E77,PartsList,T$4,FALSE)</f>
        <v>0</v>
      </c>
      <c r="U77" s="106">
        <f>VLOOKUP($E77,PartsList,U$4,FALSE)</f>
        <v>0</v>
      </c>
      <c r="V77" s="106">
        <f>VLOOKUP($E77,PartsList,V$4,FALSE)</f>
        <v>0</v>
      </c>
      <c r="W77" s="106">
        <f>VLOOKUP($E77,PartsList,W$4,FALSE)</f>
        <v>0</v>
      </c>
      <c r="X77" s="106">
        <f>VLOOKUP($E77,PartsList,X$4,FALSE)</f>
        <v>0</v>
      </c>
      <c r="Y77" s="108">
        <f>VLOOKUP($E77,PartsList,Y$4,FALSE)</f>
        <v>0</v>
      </c>
      <c r="Z77" s="108">
        <f>VLOOKUP($E77,PartsList,Z$4,FALSE)</f>
        <v>0</v>
      </c>
      <c r="AA77" s="106">
        <f>VLOOKUP($E77,PartsList,AA$4,FALSE)</f>
        <v>0</v>
      </c>
      <c r="AB77" s="108">
        <f>VLOOKUP($E77,PartsList,AB$4,FALSE)</f>
        <v>0</v>
      </c>
      <c r="AC77" s="106">
        <f>VLOOKUP($E77,PartsList,AC$4,FALSE)</f>
        <v>0</v>
      </c>
      <c r="AD77" s="106">
        <f>VLOOKUP($E77,PartsList,AD$4,FALSE)</f>
        <v>0</v>
      </c>
    </row>
    <row r="78" spans="1:30" s="236" customFormat="1" ht="12.75">
      <c r="A78" s="221">
        <v>75</v>
      </c>
      <c r="B78" s="106"/>
      <c r="C78" s="107" t="s">
        <v>615</v>
      </c>
      <c r="D78" s="106">
        <v>3</v>
      </c>
      <c r="E78" s="237" t="s">
        <v>618</v>
      </c>
      <c r="F78" s="234" t="str">
        <f t="shared" si="26"/>
        <v>Dwg</v>
      </c>
      <c r="G78" s="235" t="str">
        <f t="shared" si="27"/>
        <v>PF</v>
      </c>
      <c r="H78" s="184" t="str">
        <f t="shared" si="27"/>
        <v>Flexure</v>
      </c>
      <c r="I78" s="106">
        <f t="shared" si="27"/>
        <v>1</v>
      </c>
      <c r="J78" s="106" t="str">
        <f t="shared" si="27"/>
        <v>Signed-Off</v>
      </c>
      <c r="K78" s="160">
        <f t="shared" si="27"/>
        <v>38183</v>
      </c>
      <c r="L78" s="160" t="str">
        <f t="shared" si="27"/>
        <v>Auth for Flight Prod</v>
      </c>
      <c r="M78" s="160">
        <f t="shared" si="27"/>
        <v>38191</v>
      </c>
      <c r="N78" s="107">
        <f t="shared" si="27"/>
        <v>0</v>
      </c>
      <c r="O78" s="106">
        <f t="shared" si="27"/>
        <v>0</v>
      </c>
      <c r="P78" s="108">
        <f t="shared" si="27"/>
        <v>0</v>
      </c>
      <c r="Q78" s="108">
        <f t="shared" si="28"/>
        <v>0</v>
      </c>
      <c r="R78" s="108">
        <f t="shared" si="28"/>
        <v>0</v>
      </c>
      <c r="S78" s="108">
        <f t="shared" si="28"/>
        <v>0</v>
      </c>
      <c r="T78" s="108">
        <f t="shared" si="28"/>
        <v>0</v>
      </c>
      <c r="U78" s="106">
        <f t="shared" si="28"/>
        <v>0</v>
      </c>
      <c r="V78" s="106">
        <f t="shared" si="28"/>
        <v>0</v>
      </c>
      <c r="W78" s="106">
        <f t="shared" si="28"/>
        <v>0</v>
      </c>
      <c r="X78" s="106">
        <f t="shared" si="28"/>
        <v>0</v>
      </c>
      <c r="Y78" s="108">
        <f t="shared" si="28"/>
        <v>0</v>
      </c>
      <c r="Z78" s="108">
        <f t="shared" si="28"/>
        <v>0</v>
      </c>
      <c r="AA78" s="106">
        <f t="shared" si="28"/>
        <v>0</v>
      </c>
      <c r="AB78" s="108">
        <f t="shared" si="28"/>
        <v>0</v>
      </c>
      <c r="AC78" s="106">
        <f t="shared" si="28"/>
        <v>0</v>
      </c>
      <c r="AD78" s="106">
        <f t="shared" si="28"/>
        <v>0</v>
      </c>
    </row>
    <row r="79" spans="1:30" s="236" customFormat="1" ht="25.5">
      <c r="A79" s="4">
        <v>76</v>
      </c>
      <c r="B79" s="106"/>
      <c r="C79" s="107" t="s">
        <v>615</v>
      </c>
      <c r="D79" s="106">
        <v>4</v>
      </c>
      <c r="E79" s="237" t="s">
        <v>727</v>
      </c>
      <c r="F79" s="234" t="str">
        <f>HYPERLINK("http://www-glast.slac.stanford.edu/documents/cyberdoc.asp?lat_search="&amp;RIGHT(E79,5)&amp;"&amp;frames=y","Dwg")</f>
        <v>Dwg</v>
      </c>
      <c r="G79" s="235" t="str">
        <f>VLOOKUP($E79,PartsList,G$4,FALSE)</f>
        <v>MP</v>
      </c>
      <c r="H79" s="184" t="str">
        <f>VLOOKUP($E79,PartsList,H$4,FALSE)</f>
        <v>M6x12 OD Flat Washer, 316 St Steel</v>
      </c>
      <c r="I79" s="106">
        <f>VLOOKUP($E79,PartsList,I$4,FALSE)</f>
        <v>0</v>
      </c>
      <c r="J79" s="106">
        <f>VLOOKUP($E79,PartsList,J$4,FALSE)</f>
        <v>0</v>
      </c>
      <c r="K79" s="160">
        <f>VLOOKUP($E79,PartsList,K$4,FALSE)</f>
        <v>0</v>
      </c>
      <c r="L79" s="160" t="str">
        <f>VLOOKUP($E79,PartsList,L$4,FALSE)</f>
        <v>OK to Procure Mat'l</v>
      </c>
      <c r="M79" s="160">
        <f>VLOOKUP($E79,PartsList,M$4,FALSE)</f>
        <v>38190</v>
      </c>
      <c r="N79" s="107">
        <f>VLOOKUP($E79,PartsList,N$4,FALSE)</f>
        <v>0</v>
      </c>
      <c r="O79" s="106">
        <f>VLOOKUP($E79,PartsList,O$4,FALSE)</f>
        <v>0</v>
      </c>
      <c r="P79" s="108">
        <f>VLOOKUP($E79,PartsList,P$4,FALSE)</f>
        <v>0</v>
      </c>
      <c r="Q79" s="108">
        <f>VLOOKUP($E79,PartsList,Q$4,FALSE)</f>
        <v>0</v>
      </c>
      <c r="R79" s="108">
        <f>VLOOKUP($E79,PartsList,R$4,FALSE)</f>
        <v>0</v>
      </c>
      <c r="S79" s="108">
        <f>VLOOKUP($E79,PartsList,S$4,FALSE)</f>
        <v>0</v>
      </c>
      <c r="T79" s="108">
        <f>VLOOKUP($E79,PartsList,T$4,FALSE)</f>
        <v>0</v>
      </c>
      <c r="U79" s="106">
        <f>VLOOKUP($E79,PartsList,U$4,FALSE)</f>
        <v>0</v>
      </c>
      <c r="V79" s="106">
        <f>VLOOKUP($E79,PartsList,V$4,FALSE)</f>
        <v>0</v>
      </c>
      <c r="W79" s="106">
        <f>VLOOKUP($E79,PartsList,W$4,FALSE)</f>
        <v>0</v>
      </c>
      <c r="X79" s="106">
        <f>VLOOKUP($E79,PartsList,X$4,FALSE)</f>
        <v>0</v>
      </c>
      <c r="Y79" s="108">
        <f>VLOOKUP($E79,PartsList,Y$4,FALSE)</f>
        <v>0</v>
      </c>
      <c r="Z79" s="108">
        <f>VLOOKUP($E79,PartsList,Z$4,FALSE)</f>
        <v>0</v>
      </c>
      <c r="AA79" s="106">
        <f>VLOOKUP($E79,PartsList,AA$4,FALSE)</f>
        <v>0</v>
      </c>
      <c r="AB79" s="108">
        <f>VLOOKUP($E79,PartsList,AB$4,FALSE)</f>
        <v>0</v>
      </c>
      <c r="AC79" s="106">
        <f>VLOOKUP($E79,PartsList,AC$4,FALSE)</f>
        <v>0</v>
      </c>
      <c r="AD79" s="106">
        <f>VLOOKUP($E79,PartsList,AD$4,FALSE)</f>
        <v>0</v>
      </c>
    </row>
    <row r="80" spans="1:30" s="236" customFormat="1" ht="12.75">
      <c r="A80" s="221">
        <v>77</v>
      </c>
      <c r="B80" s="106"/>
      <c r="C80" s="107" t="s">
        <v>615</v>
      </c>
      <c r="D80" s="106">
        <v>5</v>
      </c>
      <c r="E80" s="237" t="s">
        <v>729</v>
      </c>
      <c r="F80" s="234" t="str">
        <f>HYPERLINK("http://www-glast.slac.stanford.edu/documents/cyberdoc.asp?lat_search="&amp;RIGHT(E80,5)&amp;"&amp;frames=y","Dwg")</f>
        <v>Dwg</v>
      </c>
      <c r="G80" s="235" t="str">
        <f>VLOOKUP($E80,PartsList,G$4,FALSE)</f>
        <v>MP</v>
      </c>
      <c r="H80" s="184" t="str">
        <f>VLOOKUP($E80,PartsList,H$4,FALSE)</f>
        <v>M12 Eye Nut, Forged 316 St Steel</v>
      </c>
      <c r="I80" s="106">
        <f>VLOOKUP($E80,PartsList,I$4,FALSE)</f>
        <v>0</v>
      </c>
      <c r="J80" s="106">
        <f>VLOOKUP($E80,PartsList,J$4,FALSE)</f>
        <v>0</v>
      </c>
      <c r="K80" s="160">
        <f>VLOOKUP($E80,PartsList,K$4,FALSE)</f>
        <v>0</v>
      </c>
      <c r="L80" s="160" t="str">
        <f>VLOOKUP($E80,PartsList,L$4,FALSE)</f>
        <v>OK to Procure Mat'l</v>
      </c>
      <c r="M80" s="160">
        <f>VLOOKUP($E80,PartsList,M$4,FALSE)</f>
        <v>38190</v>
      </c>
      <c r="N80" s="107">
        <f>VLOOKUP($E80,PartsList,N$4,FALSE)</f>
        <v>0</v>
      </c>
      <c r="O80" s="106">
        <f>VLOOKUP($E80,PartsList,O$4,FALSE)</f>
        <v>0</v>
      </c>
      <c r="P80" s="108">
        <f>VLOOKUP($E80,PartsList,P$4,FALSE)</f>
        <v>0</v>
      </c>
      <c r="Q80" s="108">
        <f>VLOOKUP($E80,PartsList,Q$4,FALSE)</f>
        <v>0</v>
      </c>
      <c r="R80" s="108">
        <f>VLOOKUP($E80,PartsList,R$4,FALSE)</f>
        <v>0</v>
      </c>
      <c r="S80" s="108">
        <f>VLOOKUP($E80,PartsList,S$4,FALSE)</f>
        <v>0</v>
      </c>
      <c r="T80" s="108">
        <f>VLOOKUP($E80,PartsList,T$4,FALSE)</f>
        <v>0</v>
      </c>
      <c r="U80" s="106">
        <f>VLOOKUP($E80,PartsList,U$4,FALSE)</f>
        <v>0</v>
      </c>
      <c r="V80" s="106">
        <f>VLOOKUP($E80,PartsList,V$4,FALSE)</f>
        <v>0</v>
      </c>
      <c r="W80" s="106">
        <f>VLOOKUP($E80,PartsList,W$4,FALSE)</f>
        <v>0</v>
      </c>
      <c r="X80" s="106">
        <f>VLOOKUP($E80,PartsList,X$4,FALSE)</f>
        <v>0</v>
      </c>
      <c r="Y80" s="108">
        <f>VLOOKUP($E80,PartsList,Y$4,FALSE)</f>
        <v>0</v>
      </c>
      <c r="Z80" s="108">
        <f>VLOOKUP($E80,PartsList,Z$4,FALSE)</f>
        <v>0</v>
      </c>
      <c r="AA80" s="106">
        <f>VLOOKUP($E80,PartsList,AA$4,FALSE)</f>
        <v>0</v>
      </c>
      <c r="AB80" s="108">
        <f>VLOOKUP($E80,PartsList,AB$4,FALSE)</f>
        <v>0</v>
      </c>
      <c r="AC80" s="106">
        <f>VLOOKUP($E80,PartsList,AC$4,FALSE)</f>
        <v>0</v>
      </c>
      <c r="AD80" s="106">
        <f>VLOOKUP($E80,PartsList,AD$4,FALSE)</f>
        <v>0</v>
      </c>
    </row>
    <row r="81" spans="1:30" s="236" customFormat="1" ht="25.5">
      <c r="A81" s="4">
        <v>78</v>
      </c>
      <c r="B81" s="106"/>
      <c r="C81" s="107" t="s">
        <v>615</v>
      </c>
      <c r="D81" s="106">
        <v>6</v>
      </c>
      <c r="E81" s="237" t="s">
        <v>731</v>
      </c>
      <c r="F81" s="234" t="str">
        <f>HYPERLINK("http://www-glast.slac.stanford.edu/documents/cyberdoc.asp?lat_search="&amp;RIGHT(E81,5)&amp;"&amp;frames=y","Dwg")</f>
        <v>Dwg</v>
      </c>
      <c r="G81" s="235" t="str">
        <f>VLOOKUP($E81,PartsList,G$4,FALSE)</f>
        <v>MP</v>
      </c>
      <c r="H81" s="184" t="str">
        <f>VLOOKUP($E81,PartsList,H$4,FALSE)</f>
        <v>5x10 Lg SH Shoulder Scr, 18-8 St Steel</v>
      </c>
      <c r="I81" s="106">
        <f>VLOOKUP($E81,PartsList,I$4,FALSE)</f>
        <v>0</v>
      </c>
      <c r="J81" s="106">
        <f>VLOOKUP($E81,PartsList,J$4,FALSE)</f>
        <v>0</v>
      </c>
      <c r="K81" s="160">
        <f>VLOOKUP($E81,PartsList,K$4,FALSE)</f>
        <v>0</v>
      </c>
      <c r="L81" s="160" t="str">
        <f>VLOOKUP($E81,PartsList,L$4,FALSE)</f>
        <v>OK to Procure Mat'l</v>
      </c>
      <c r="M81" s="160">
        <f>VLOOKUP($E81,PartsList,M$4,FALSE)</f>
        <v>38190</v>
      </c>
      <c r="N81" s="107">
        <f>VLOOKUP($E81,PartsList,N$4,FALSE)</f>
        <v>0</v>
      </c>
      <c r="O81" s="106">
        <f>VLOOKUP($E81,PartsList,O$4,FALSE)</f>
        <v>0</v>
      </c>
      <c r="P81" s="108">
        <f>VLOOKUP($E81,PartsList,P$4,FALSE)</f>
        <v>0</v>
      </c>
      <c r="Q81" s="108">
        <f>VLOOKUP($E81,PartsList,Q$4,FALSE)</f>
        <v>0</v>
      </c>
      <c r="R81" s="108">
        <f>VLOOKUP($E81,PartsList,R$4,FALSE)</f>
        <v>0</v>
      </c>
      <c r="S81" s="108">
        <f>VLOOKUP($E81,PartsList,S$4,FALSE)</f>
        <v>0</v>
      </c>
      <c r="T81" s="108">
        <f>VLOOKUP($E81,PartsList,T$4,FALSE)</f>
        <v>0</v>
      </c>
      <c r="U81" s="106">
        <f>VLOOKUP($E81,PartsList,U$4,FALSE)</f>
        <v>0</v>
      </c>
      <c r="V81" s="106">
        <f>VLOOKUP($E81,PartsList,V$4,FALSE)</f>
        <v>0</v>
      </c>
      <c r="W81" s="106">
        <f>VLOOKUP($E81,PartsList,W$4,FALSE)</f>
        <v>0</v>
      </c>
      <c r="X81" s="106">
        <f>VLOOKUP($E81,PartsList,X$4,FALSE)</f>
        <v>0</v>
      </c>
      <c r="Y81" s="108">
        <f>VLOOKUP($E81,PartsList,Y$4,FALSE)</f>
        <v>0</v>
      </c>
      <c r="Z81" s="108">
        <f>VLOOKUP($E81,PartsList,Z$4,FALSE)</f>
        <v>0</v>
      </c>
      <c r="AA81" s="106">
        <f>VLOOKUP($E81,PartsList,AA$4,FALSE)</f>
        <v>0</v>
      </c>
      <c r="AB81" s="108">
        <f>VLOOKUP($E81,PartsList,AB$4,FALSE)</f>
        <v>0</v>
      </c>
      <c r="AC81" s="106">
        <f>VLOOKUP($E81,PartsList,AC$4,FALSE)</f>
        <v>0</v>
      </c>
      <c r="AD81" s="106">
        <f>VLOOKUP($E81,PartsList,AD$4,FALSE)</f>
        <v>0</v>
      </c>
    </row>
    <row r="82" spans="1:30" s="236" customFormat="1" ht="12.75">
      <c r="A82" s="221">
        <v>79</v>
      </c>
      <c r="B82" s="106"/>
      <c r="C82" s="107" t="s">
        <v>615</v>
      </c>
      <c r="D82" s="106">
        <v>7</v>
      </c>
      <c r="E82" s="237" t="s">
        <v>733</v>
      </c>
      <c r="F82" s="234" t="str">
        <f>HYPERLINK("http://www-glast.slac.stanford.edu/documents/cyberdoc.asp?lat_search="&amp;RIGHT(E82,5)&amp;"&amp;frames=y","Dwg")</f>
        <v>Dwg</v>
      </c>
      <c r="G82" s="235" t="str">
        <f>VLOOKUP($E82,PartsList,G$4,FALSE)</f>
        <v>MP</v>
      </c>
      <c r="H82" s="184" t="str">
        <f>VLOOKUP($E82,PartsList,H$4,FALSE)</f>
        <v>M8 Eye Nut, Forged 316 St Steel</v>
      </c>
      <c r="I82" s="106">
        <f>VLOOKUP($E82,PartsList,I$4,FALSE)</f>
        <v>0</v>
      </c>
      <c r="J82" s="106">
        <f>VLOOKUP($E82,PartsList,J$4,FALSE)</f>
        <v>0</v>
      </c>
      <c r="K82" s="160">
        <f>VLOOKUP($E82,PartsList,K$4,FALSE)</f>
        <v>0</v>
      </c>
      <c r="L82" s="160" t="str">
        <f>VLOOKUP($E82,PartsList,L$4,FALSE)</f>
        <v>OK to Procure Mat'l</v>
      </c>
      <c r="M82" s="160">
        <f>VLOOKUP($E82,PartsList,M$4,FALSE)</f>
        <v>38190</v>
      </c>
      <c r="N82" s="107">
        <f>VLOOKUP($E82,PartsList,N$4,FALSE)</f>
        <v>0</v>
      </c>
      <c r="O82" s="106">
        <f>VLOOKUP($E82,PartsList,O$4,FALSE)</f>
        <v>0</v>
      </c>
      <c r="P82" s="108">
        <f>VLOOKUP($E82,PartsList,P$4,FALSE)</f>
        <v>0</v>
      </c>
      <c r="Q82" s="108">
        <f>VLOOKUP($E82,PartsList,Q$4,FALSE)</f>
        <v>0</v>
      </c>
      <c r="R82" s="108">
        <f>VLOOKUP($E82,PartsList,R$4,FALSE)</f>
        <v>0</v>
      </c>
      <c r="S82" s="108">
        <f>VLOOKUP($E82,PartsList,S$4,FALSE)</f>
        <v>0</v>
      </c>
      <c r="T82" s="108">
        <f>VLOOKUP($E82,PartsList,T$4,FALSE)</f>
        <v>0</v>
      </c>
      <c r="U82" s="106">
        <f>VLOOKUP($E82,PartsList,U$4,FALSE)</f>
        <v>0</v>
      </c>
      <c r="V82" s="106">
        <f>VLOOKUP($E82,PartsList,V$4,FALSE)</f>
        <v>0</v>
      </c>
      <c r="W82" s="106">
        <f>VLOOKUP($E82,PartsList,W$4,FALSE)</f>
        <v>0</v>
      </c>
      <c r="X82" s="106">
        <f>VLOOKUP($E82,PartsList,X$4,FALSE)</f>
        <v>0</v>
      </c>
      <c r="Y82" s="108">
        <f>VLOOKUP($E82,PartsList,Y$4,FALSE)</f>
        <v>0</v>
      </c>
      <c r="Z82" s="108">
        <f>VLOOKUP($E82,PartsList,Z$4,FALSE)</f>
        <v>0</v>
      </c>
      <c r="AA82" s="106">
        <f>VLOOKUP($E82,PartsList,AA$4,FALSE)</f>
        <v>0</v>
      </c>
      <c r="AB82" s="108">
        <f>VLOOKUP($E82,PartsList,AB$4,FALSE)</f>
        <v>0</v>
      </c>
      <c r="AC82" s="106">
        <f>VLOOKUP($E82,PartsList,AC$4,FALSE)</f>
        <v>0</v>
      </c>
      <c r="AD82" s="106">
        <f>VLOOKUP($E82,PartsList,AD$4,FALSE)</f>
        <v>0</v>
      </c>
    </row>
    <row r="83" spans="1:30" s="236" customFormat="1" ht="25.5">
      <c r="A83" s="4">
        <v>80</v>
      </c>
      <c r="B83" s="106"/>
      <c r="C83" s="107" t="s">
        <v>615</v>
      </c>
      <c r="D83" s="106">
        <v>8</v>
      </c>
      <c r="E83" s="237" t="s">
        <v>735</v>
      </c>
      <c r="F83" s="234" t="str">
        <f>HYPERLINK("http://www-glast.slac.stanford.edu/documents/cyberdoc.asp?lat_search="&amp;RIGHT(E83,5)&amp;"&amp;frames=y","Dwg")</f>
        <v>Dwg</v>
      </c>
      <c r="G83" s="235" t="str">
        <f>VLOOKUP($E83,PartsList,G$4,FALSE)</f>
        <v>MP</v>
      </c>
      <c r="H83" s="184" t="str">
        <f>VLOOKUP($E83,PartsList,H$4,FALSE)</f>
        <v>M12x1.75 x 40 Lg SHCS, 316 St Steel</v>
      </c>
      <c r="I83" s="106">
        <f>VLOOKUP($E83,PartsList,I$4,FALSE)</f>
        <v>0</v>
      </c>
      <c r="J83" s="106">
        <f>VLOOKUP($E83,PartsList,J$4,FALSE)</f>
        <v>0</v>
      </c>
      <c r="K83" s="160">
        <f>VLOOKUP($E83,PartsList,K$4,FALSE)</f>
        <v>0</v>
      </c>
      <c r="L83" s="160" t="str">
        <f>VLOOKUP($E83,PartsList,L$4,FALSE)</f>
        <v>OK to Procure Mat'l</v>
      </c>
      <c r="M83" s="160">
        <f>VLOOKUP($E83,PartsList,M$4,FALSE)</f>
        <v>38190</v>
      </c>
      <c r="N83" s="107">
        <f>VLOOKUP($E83,PartsList,N$4,FALSE)</f>
        <v>0</v>
      </c>
      <c r="O83" s="106">
        <f>VLOOKUP($E83,PartsList,O$4,FALSE)</f>
        <v>0</v>
      </c>
      <c r="P83" s="108">
        <f>VLOOKUP($E83,PartsList,P$4,FALSE)</f>
        <v>0</v>
      </c>
      <c r="Q83" s="108">
        <f>VLOOKUP($E83,PartsList,Q$4,FALSE)</f>
        <v>0</v>
      </c>
      <c r="R83" s="108">
        <f>VLOOKUP($E83,PartsList,R$4,FALSE)</f>
        <v>0</v>
      </c>
      <c r="S83" s="108">
        <f>VLOOKUP($E83,PartsList,S$4,FALSE)</f>
        <v>0</v>
      </c>
      <c r="T83" s="108">
        <f>VLOOKUP($E83,PartsList,T$4,FALSE)</f>
        <v>0</v>
      </c>
      <c r="U83" s="106">
        <f>VLOOKUP($E83,PartsList,U$4,FALSE)</f>
        <v>0</v>
      </c>
      <c r="V83" s="106">
        <f>VLOOKUP($E83,PartsList,V$4,FALSE)</f>
        <v>0</v>
      </c>
      <c r="W83" s="106">
        <f>VLOOKUP($E83,PartsList,W$4,FALSE)</f>
        <v>0</v>
      </c>
      <c r="X83" s="106">
        <f>VLOOKUP($E83,PartsList,X$4,FALSE)</f>
        <v>0</v>
      </c>
      <c r="Y83" s="108">
        <f>VLOOKUP($E83,PartsList,Y$4,FALSE)</f>
        <v>0</v>
      </c>
      <c r="Z83" s="108">
        <f>VLOOKUP($E83,PartsList,Z$4,FALSE)</f>
        <v>0</v>
      </c>
      <c r="AA83" s="106">
        <f>VLOOKUP($E83,PartsList,AA$4,FALSE)</f>
        <v>0</v>
      </c>
      <c r="AB83" s="108">
        <f>VLOOKUP($E83,PartsList,AB$4,FALSE)</f>
        <v>0</v>
      </c>
      <c r="AC83" s="106">
        <f>VLOOKUP($E83,PartsList,AC$4,FALSE)</f>
        <v>0</v>
      </c>
      <c r="AD83" s="106">
        <f>VLOOKUP($E83,PartsList,AD$4,FALSE)</f>
        <v>0</v>
      </c>
    </row>
    <row r="84" spans="1:30" s="236" customFormat="1" ht="12.75">
      <c r="A84" s="221">
        <v>81</v>
      </c>
      <c r="B84" s="106"/>
      <c r="C84" s="107" t="s">
        <v>615</v>
      </c>
      <c r="D84" s="106">
        <v>9</v>
      </c>
      <c r="E84" s="237" t="s">
        <v>716</v>
      </c>
      <c r="F84" s="234" t="str">
        <f t="shared" si="26"/>
        <v>Dwg</v>
      </c>
      <c r="G84" s="235" t="str">
        <f t="shared" si="27"/>
        <v>PF</v>
      </c>
      <c r="H84" s="184" t="str">
        <f t="shared" si="27"/>
        <v>Weight Rod</v>
      </c>
      <c r="I84" s="106">
        <f t="shared" si="27"/>
        <v>1</v>
      </c>
      <c r="J84" s="106" t="str">
        <f t="shared" si="27"/>
        <v>Signed-Off</v>
      </c>
      <c r="K84" s="160">
        <f t="shared" si="27"/>
        <v>38183</v>
      </c>
      <c r="L84" s="160" t="str">
        <f t="shared" si="27"/>
        <v>Auth for Flight Prod</v>
      </c>
      <c r="M84" s="160">
        <f t="shared" si="27"/>
        <v>38190</v>
      </c>
      <c r="N84" s="107">
        <f t="shared" si="27"/>
        <v>0</v>
      </c>
      <c r="O84" s="106">
        <f t="shared" si="27"/>
        <v>0</v>
      </c>
      <c r="P84" s="108">
        <f t="shared" si="27"/>
        <v>0</v>
      </c>
      <c r="Q84" s="108">
        <f t="shared" si="28"/>
        <v>0</v>
      </c>
      <c r="R84" s="108">
        <f t="shared" si="28"/>
        <v>0</v>
      </c>
      <c r="S84" s="108">
        <f t="shared" si="28"/>
        <v>0</v>
      </c>
      <c r="T84" s="108">
        <f t="shared" si="28"/>
        <v>0</v>
      </c>
      <c r="U84" s="106">
        <f t="shared" si="28"/>
        <v>0</v>
      </c>
      <c r="V84" s="106">
        <f t="shared" si="28"/>
        <v>0</v>
      </c>
      <c r="W84" s="106">
        <f t="shared" si="28"/>
        <v>0</v>
      </c>
      <c r="X84" s="106">
        <f t="shared" si="28"/>
        <v>0</v>
      </c>
      <c r="Y84" s="108">
        <f t="shared" si="28"/>
        <v>0</v>
      </c>
      <c r="Z84" s="108">
        <f t="shared" si="28"/>
        <v>0</v>
      </c>
      <c r="AA84" s="106">
        <f t="shared" si="28"/>
        <v>0</v>
      </c>
      <c r="AB84" s="108">
        <f t="shared" si="28"/>
        <v>0</v>
      </c>
      <c r="AC84" s="106">
        <f t="shared" si="28"/>
        <v>0</v>
      </c>
      <c r="AD84" s="106">
        <f t="shared" si="28"/>
        <v>0</v>
      </c>
    </row>
    <row r="85" spans="1:30" s="236" customFormat="1" ht="12.75">
      <c r="A85" s="4">
        <v>82</v>
      </c>
      <c r="B85" s="106"/>
      <c r="C85" s="107" t="s">
        <v>615</v>
      </c>
      <c r="D85" s="106">
        <v>10</v>
      </c>
      <c r="E85" s="237" t="s">
        <v>715</v>
      </c>
      <c r="F85" s="234" t="str">
        <f t="shared" si="26"/>
        <v>Dwg</v>
      </c>
      <c r="G85" s="235" t="str">
        <f t="shared" si="27"/>
        <v>PF</v>
      </c>
      <c r="H85" s="184" t="str">
        <f t="shared" si="27"/>
        <v>Weight</v>
      </c>
      <c r="I85" s="106">
        <f t="shared" si="27"/>
        <v>1</v>
      </c>
      <c r="J85" s="106" t="str">
        <f t="shared" si="27"/>
        <v>Signed-Off</v>
      </c>
      <c r="K85" s="160">
        <f t="shared" si="27"/>
        <v>38183</v>
      </c>
      <c r="L85" s="160" t="str">
        <f t="shared" si="27"/>
        <v>Auth for Flight Prod</v>
      </c>
      <c r="M85" s="160">
        <f t="shared" si="27"/>
        <v>38190</v>
      </c>
      <c r="N85" s="107">
        <f t="shared" si="27"/>
        <v>0</v>
      </c>
      <c r="O85" s="106">
        <f t="shared" si="27"/>
        <v>0</v>
      </c>
      <c r="P85" s="108">
        <f t="shared" si="27"/>
        <v>0</v>
      </c>
      <c r="Q85" s="108">
        <f t="shared" si="28"/>
        <v>0</v>
      </c>
      <c r="R85" s="108">
        <f t="shared" si="28"/>
        <v>0</v>
      </c>
      <c r="S85" s="108">
        <f t="shared" si="28"/>
        <v>0</v>
      </c>
      <c r="T85" s="108">
        <f t="shared" si="28"/>
        <v>0</v>
      </c>
      <c r="U85" s="106">
        <f t="shared" si="28"/>
        <v>0</v>
      </c>
      <c r="V85" s="106">
        <f t="shared" si="28"/>
        <v>0</v>
      </c>
      <c r="W85" s="106">
        <f t="shared" si="28"/>
        <v>0</v>
      </c>
      <c r="X85" s="106">
        <f t="shared" si="28"/>
        <v>0</v>
      </c>
      <c r="Y85" s="108">
        <f t="shared" si="28"/>
        <v>0</v>
      </c>
      <c r="Z85" s="108">
        <f t="shared" si="28"/>
        <v>0</v>
      </c>
      <c r="AA85" s="106">
        <f t="shared" si="28"/>
        <v>0</v>
      </c>
      <c r="AB85" s="108">
        <f t="shared" si="28"/>
        <v>0</v>
      </c>
      <c r="AC85" s="106">
        <f t="shared" si="28"/>
        <v>0</v>
      </c>
      <c r="AD85" s="106">
        <f t="shared" si="28"/>
        <v>0</v>
      </c>
    </row>
    <row r="86" spans="1:30" s="236" customFormat="1" ht="12.75">
      <c r="A86" s="221">
        <v>83</v>
      </c>
      <c r="B86" s="106"/>
      <c r="C86" s="107" t="s">
        <v>615</v>
      </c>
      <c r="D86" s="106">
        <v>11</v>
      </c>
      <c r="E86" s="237" t="s">
        <v>737</v>
      </c>
      <c r="F86" s="234" t="str">
        <f t="shared" si="26"/>
        <v>Dwg</v>
      </c>
      <c r="G86" s="235" t="str">
        <f t="shared" si="27"/>
        <v>MP</v>
      </c>
      <c r="H86" s="184" t="str">
        <f t="shared" si="27"/>
        <v>M6x1 Hex Nut, 316 St Steel</v>
      </c>
      <c r="I86" s="106">
        <f t="shared" si="27"/>
        <v>0</v>
      </c>
      <c r="J86" s="106">
        <f t="shared" si="27"/>
        <v>0</v>
      </c>
      <c r="K86" s="160">
        <f t="shared" si="27"/>
        <v>0</v>
      </c>
      <c r="L86" s="160" t="str">
        <f t="shared" si="27"/>
        <v>OK to Procure Mat'l</v>
      </c>
      <c r="M86" s="160">
        <f t="shared" si="27"/>
        <v>38190</v>
      </c>
      <c r="N86" s="107">
        <f t="shared" si="27"/>
        <v>0</v>
      </c>
      <c r="O86" s="106">
        <f t="shared" si="27"/>
        <v>0</v>
      </c>
      <c r="P86" s="108">
        <f t="shared" si="27"/>
        <v>0</v>
      </c>
      <c r="Q86" s="108">
        <f t="shared" si="28"/>
        <v>0</v>
      </c>
      <c r="R86" s="108">
        <f t="shared" si="28"/>
        <v>0</v>
      </c>
      <c r="S86" s="108">
        <f t="shared" si="28"/>
        <v>0</v>
      </c>
      <c r="T86" s="108">
        <f t="shared" si="28"/>
        <v>0</v>
      </c>
      <c r="U86" s="106">
        <f t="shared" si="28"/>
        <v>0</v>
      </c>
      <c r="V86" s="106">
        <f t="shared" si="28"/>
        <v>0</v>
      </c>
      <c r="W86" s="106">
        <f t="shared" si="28"/>
        <v>0</v>
      </c>
      <c r="X86" s="106">
        <f t="shared" si="28"/>
        <v>0</v>
      </c>
      <c r="Y86" s="108">
        <f t="shared" si="28"/>
        <v>0</v>
      </c>
      <c r="Z86" s="108">
        <f t="shared" si="28"/>
        <v>0</v>
      </c>
      <c r="AA86" s="106">
        <f t="shared" si="28"/>
        <v>0</v>
      </c>
      <c r="AB86" s="108">
        <f t="shared" si="28"/>
        <v>0</v>
      </c>
      <c r="AC86" s="106">
        <f t="shared" si="28"/>
        <v>0</v>
      </c>
      <c r="AD86" s="106">
        <f t="shared" si="28"/>
        <v>0</v>
      </c>
    </row>
    <row r="87" spans="1:30" s="236" customFormat="1" ht="25.5">
      <c r="A87" s="4">
        <v>84</v>
      </c>
      <c r="B87" s="106"/>
      <c r="C87" s="107" t="s">
        <v>615</v>
      </c>
      <c r="D87" s="106">
        <v>12</v>
      </c>
      <c r="E87" s="237" t="s">
        <v>739</v>
      </c>
      <c r="F87" s="234" t="str">
        <f t="shared" si="26"/>
        <v>Dwg</v>
      </c>
      <c r="G87" s="235" t="str">
        <f t="shared" si="27"/>
        <v>MP</v>
      </c>
      <c r="H87" s="184" t="str">
        <f t="shared" si="27"/>
        <v>M8x1.25 x 40 Lg SHCS, 316 St Steel</v>
      </c>
      <c r="I87" s="106">
        <f t="shared" si="27"/>
        <v>0</v>
      </c>
      <c r="J87" s="106">
        <f t="shared" si="27"/>
        <v>0</v>
      </c>
      <c r="K87" s="160">
        <f t="shared" si="27"/>
        <v>0</v>
      </c>
      <c r="L87" s="160" t="str">
        <f t="shared" si="27"/>
        <v>OK to Procure Mat'l</v>
      </c>
      <c r="M87" s="160">
        <f t="shared" si="27"/>
        <v>38190</v>
      </c>
      <c r="N87" s="107">
        <f t="shared" si="27"/>
        <v>0</v>
      </c>
      <c r="O87" s="106">
        <f t="shared" si="27"/>
        <v>0</v>
      </c>
      <c r="P87" s="108">
        <f t="shared" si="27"/>
        <v>0</v>
      </c>
      <c r="Q87" s="108">
        <f t="shared" si="28"/>
        <v>0</v>
      </c>
      <c r="R87" s="108">
        <f t="shared" si="28"/>
        <v>0</v>
      </c>
      <c r="S87" s="108">
        <f t="shared" si="28"/>
        <v>0</v>
      </c>
      <c r="T87" s="108">
        <f t="shared" si="28"/>
        <v>0</v>
      </c>
      <c r="U87" s="106">
        <f t="shared" si="28"/>
        <v>0</v>
      </c>
      <c r="V87" s="106">
        <f t="shared" si="28"/>
        <v>0</v>
      </c>
      <c r="W87" s="106">
        <f t="shared" si="28"/>
        <v>0</v>
      </c>
      <c r="X87" s="106">
        <f t="shared" si="28"/>
        <v>0</v>
      </c>
      <c r="Y87" s="108">
        <f t="shared" si="28"/>
        <v>0</v>
      </c>
      <c r="Z87" s="108">
        <f t="shared" si="28"/>
        <v>0</v>
      </c>
      <c r="AA87" s="106">
        <f t="shared" si="28"/>
        <v>0</v>
      </c>
      <c r="AB87" s="108">
        <f t="shared" si="28"/>
        <v>0</v>
      </c>
      <c r="AC87" s="106">
        <f t="shared" si="28"/>
        <v>0</v>
      </c>
      <c r="AD87" s="106">
        <f t="shared" si="28"/>
        <v>0</v>
      </c>
    </row>
    <row r="88" spans="1:30" s="236" customFormat="1" ht="25.5">
      <c r="A88" s="221">
        <v>85</v>
      </c>
      <c r="B88" s="106"/>
      <c r="C88" s="107" t="s">
        <v>615</v>
      </c>
      <c r="D88" s="106">
        <v>13</v>
      </c>
      <c r="E88" s="237" t="s">
        <v>741</v>
      </c>
      <c r="F88" s="234" t="str">
        <f t="shared" si="26"/>
        <v>Dwg</v>
      </c>
      <c r="G88" s="235" t="str">
        <f t="shared" si="27"/>
        <v>MP</v>
      </c>
      <c r="H88" s="184" t="str">
        <f t="shared" si="27"/>
        <v>M5x10 OD Flat Washer, 316 St Steel</v>
      </c>
      <c r="I88" s="106">
        <f t="shared" si="27"/>
        <v>0</v>
      </c>
      <c r="J88" s="106">
        <f t="shared" si="27"/>
        <v>0</v>
      </c>
      <c r="K88" s="160">
        <f t="shared" si="27"/>
        <v>0</v>
      </c>
      <c r="L88" s="160" t="str">
        <f t="shared" si="27"/>
        <v>OK to Procure Mat'l</v>
      </c>
      <c r="M88" s="160">
        <f t="shared" si="27"/>
        <v>38190</v>
      </c>
      <c r="N88" s="107">
        <f t="shared" si="27"/>
        <v>0</v>
      </c>
      <c r="O88" s="106">
        <f t="shared" si="27"/>
        <v>0</v>
      </c>
      <c r="P88" s="108">
        <f t="shared" si="27"/>
        <v>0</v>
      </c>
      <c r="Q88" s="108">
        <f t="shared" si="28"/>
        <v>0</v>
      </c>
      <c r="R88" s="108">
        <f t="shared" si="28"/>
        <v>0</v>
      </c>
      <c r="S88" s="108">
        <f t="shared" si="28"/>
        <v>0</v>
      </c>
      <c r="T88" s="108">
        <f t="shared" si="28"/>
        <v>0</v>
      </c>
      <c r="U88" s="106">
        <f t="shared" si="28"/>
        <v>0</v>
      </c>
      <c r="V88" s="106">
        <f t="shared" si="28"/>
        <v>0</v>
      </c>
      <c r="W88" s="106">
        <f t="shared" si="28"/>
        <v>0</v>
      </c>
      <c r="X88" s="106">
        <f t="shared" si="28"/>
        <v>0</v>
      </c>
      <c r="Y88" s="108">
        <f t="shared" si="28"/>
        <v>0</v>
      </c>
      <c r="Z88" s="108">
        <f t="shared" si="28"/>
        <v>0</v>
      </c>
      <c r="AA88" s="106">
        <f t="shared" si="28"/>
        <v>0</v>
      </c>
      <c r="AB88" s="108">
        <f t="shared" si="28"/>
        <v>0</v>
      </c>
      <c r="AC88" s="106">
        <f t="shared" si="28"/>
        <v>0</v>
      </c>
      <c r="AD88" s="106">
        <f t="shared" si="28"/>
        <v>0</v>
      </c>
    </row>
    <row r="89" spans="1:30" s="236" customFormat="1" ht="25.5">
      <c r="A89" s="4">
        <v>86</v>
      </c>
      <c r="B89" s="106"/>
      <c r="C89" s="107" t="s">
        <v>615</v>
      </c>
      <c r="D89" s="106">
        <v>14</v>
      </c>
      <c r="E89" s="237" t="s">
        <v>743</v>
      </c>
      <c r="F89" s="234" t="str">
        <f t="shared" si="26"/>
        <v>Dwg</v>
      </c>
      <c r="G89" s="235" t="str">
        <f t="shared" si="27"/>
        <v>MP</v>
      </c>
      <c r="H89" s="184" t="str">
        <f t="shared" si="27"/>
        <v>M8x16 OD Flat Washer, 316 St Steel</v>
      </c>
      <c r="I89" s="106">
        <f t="shared" si="27"/>
        <v>0</v>
      </c>
      <c r="J89" s="106">
        <f t="shared" si="27"/>
        <v>0</v>
      </c>
      <c r="K89" s="160">
        <f t="shared" si="27"/>
        <v>0</v>
      </c>
      <c r="L89" s="160" t="str">
        <f t="shared" si="27"/>
        <v>OK to Procure Mat'l</v>
      </c>
      <c r="M89" s="160">
        <f t="shared" si="27"/>
        <v>38190</v>
      </c>
      <c r="N89" s="107">
        <f t="shared" si="27"/>
        <v>0</v>
      </c>
      <c r="O89" s="106">
        <f t="shared" si="27"/>
        <v>0</v>
      </c>
      <c r="P89" s="108">
        <f t="shared" si="27"/>
        <v>0</v>
      </c>
      <c r="Q89" s="108">
        <f t="shared" si="28"/>
        <v>0</v>
      </c>
      <c r="R89" s="108">
        <f t="shared" si="28"/>
        <v>0</v>
      </c>
      <c r="S89" s="108">
        <f t="shared" si="28"/>
        <v>0</v>
      </c>
      <c r="T89" s="108">
        <f t="shared" si="28"/>
        <v>0</v>
      </c>
      <c r="U89" s="106">
        <f t="shared" si="28"/>
        <v>0</v>
      </c>
      <c r="V89" s="106">
        <f t="shared" si="28"/>
        <v>0</v>
      </c>
      <c r="W89" s="106">
        <f t="shared" si="28"/>
        <v>0</v>
      </c>
      <c r="X89" s="106">
        <f t="shared" si="28"/>
        <v>0</v>
      </c>
      <c r="Y89" s="108">
        <f t="shared" si="28"/>
        <v>0</v>
      </c>
      <c r="Z89" s="108">
        <f t="shared" si="28"/>
        <v>0</v>
      </c>
      <c r="AA89" s="106">
        <f t="shared" si="28"/>
        <v>0</v>
      </c>
      <c r="AB89" s="108">
        <f t="shared" si="28"/>
        <v>0</v>
      </c>
      <c r="AC89" s="106">
        <f t="shared" si="28"/>
        <v>0</v>
      </c>
      <c r="AD89" s="106">
        <f t="shared" si="28"/>
        <v>0</v>
      </c>
    </row>
    <row r="90" spans="1:30" s="236" customFormat="1" ht="25.5">
      <c r="A90" s="221">
        <v>87</v>
      </c>
      <c r="B90" s="106"/>
      <c r="C90" s="107" t="s">
        <v>615</v>
      </c>
      <c r="D90" s="106">
        <v>15</v>
      </c>
      <c r="E90" s="237" t="s">
        <v>745</v>
      </c>
      <c r="F90" s="234" t="str">
        <f t="shared" si="26"/>
        <v>Dwg</v>
      </c>
      <c r="G90" s="235" t="str">
        <f aca="true" t="shared" si="29" ref="G90:V92">VLOOKUP($E90,PartsList,G$4,FALSE)</f>
        <v>MP</v>
      </c>
      <c r="H90" s="184" t="str">
        <f t="shared" si="29"/>
        <v>M8x2 Thk Lock Washer, 316 St Steel</v>
      </c>
      <c r="I90" s="106">
        <f t="shared" si="29"/>
        <v>0</v>
      </c>
      <c r="J90" s="106">
        <f t="shared" si="29"/>
        <v>0</v>
      </c>
      <c r="K90" s="160">
        <f t="shared" si="29"/>
        <v>0</v>
      </c>
      <c r="L90" s="160" t="str">
        <f t="shared" si="29"/>
        <v>OK to Procure Mat'l</v>
      </c>
      <c r="M90" s="160">
        <f t="shared" si="29"/>
        <v>38190</v>
      </c>
      <c r="N90" s="107">
        <f t="shared" si="29"/>
        <v>0</v>
      </c>
      <c r="O90" s="106">
        <f t="shared" si="29"/>
        <v>0</v>
      </c>
      <c r="P90" s="108">
        <f t="shared" si="29"/>
        <v>0</v>
      </c>
      <c r="Q90" s="108">
        <f t="shared" si="29"/>
        <v>0</v>
      </c>
      <c r="R90" s="108">
        <f t="shared" si="29"/>
        <v>0</v>
      </c>
      <c r="S90" s="108">
        <f t="shared" si="29"/>
        <v>0</v>
      </c>
      <c r="T90" s="108">
        <f t="shared" si="29"/>
        <v>0</v>
      </c>
      <c r="U90" s="106">
        <f t="shared" si="29"/>
        <v>0</v>
      </c>
      <c r="V90" s="106">
        <f t="shared" si="29"/>
        <v>0</v>
      </c>
      <c r="W90" s="106">
        <f aca="true" t="shared" si="30" ref="Q90:AD92">VLOOKUP($E90,PartsList,W$4,FALSE)</f>
        <v>0</v>
      </c>
      <c r="X90" s="106">
        <f t="shared" si="30"/>
        <v>0</v>
      </c>
      <c r="Y90" s="108">
        <f t="shared" si="30"/>
        <v>0</v>
      </c>
      <c r="Z90" s="108">
        <f t="shared" si="30"/>
        <v>0</v>
      </c>
      <c r="AA90" s="106">
        <f t="shared" si="30"/>
        <v>0</v>
      </c>
      <c r="AB90" s="108">
        <f t="shared" si="30"/>
        <v>0</v>
      </c>
      <c r="AC90" s="106">
        <f t="shared" si="30"/>
        <v>0</v>
      </c>
      <c r="AD90" s="106">
        <f t="shared" si="30"/>
        <v>0</v>
      </c>
    </row>
    <row r="91" spans="1:30" s="236" customFormat="1" ht="25.5">
      <c r="A91" s="4">
        <v>88</v>
      </c>
      <c r="B91" s="106"/>
      <c r="C91" s="107" t="s">
        <v>615</v>
      </c>
      <c r="D91" s="106">
        <v>16</v>
      </c>
      <c r="E91" s="237" t="s">
        <v>747</v>
      </c>
      <c r="F91" s="234" t="str">
        <f t="shared" si="26"/>
        <v>Dwg</v>
      </c>
      <c r="G91" s="235" t="str">
        <f t="shared" si="29"/>
        <v>MP</v>
      </c>
      <c r="H91" s="184" t="str">
        <f t="shared" si="29"/>
        <v>M12x24 OD Flat Washer, 316 St Steel</v>
      </c>
      <c r="I91" s="106">
        <f t="shared" si="29"/>
        <v>0</v>
      </c>
      <c r="J91" s="106">
        <f t="shared" si="29"/>
        <v>0</v>
      </c>
      <c r="K91" s="160">
        <f t="shared" si="29"/>
        <v>0</v>
      </c>
      <c r="L91" s="160" t="str">
        <f t="shared" si="29"/>
        <v>OK to Procure Mat'l</v>
      </c>
      <c r="M91" s="160">
        <f t="shared" si="29"/>
        <v>38190</v>
      </c>
      <c r="N91" s="107">
        <f t="shared" si="29"/>
        <v>0</v>
      </c>
      <c r="O91" s="106">
        <f t="shared" si="29"/>
        <v>0</v>
      </c>
      <c r="P91" s="108">
        <f t="shared" si="29"/>
        <v>0</v>
      </c>
      <c r="Q91" s="108">
        <f t="shared" si="30"/>
        <v>0</v>
      </c>
      <c r="R91" s="108">
        <f t="shared" si="30"/>
        <v>0</v>
      </c>
      <c r="S91" s="108">
        <f t="shared" si="30"/>
        <v>0</v>
      </c>
      <c r="T91" s="108">
        <f t="shared" si="30"/>
        <v>0</v>
      </c>
      <c r="U91" s="106">
        <f t="shared" si="30"/>
        <v>0</v>
      </c>
      <c r="V91" s="106">
        <f t="shared" si="30"/>
        <v>0</v>
      </c>
      <c r="W91" s="106">
        <f t="shared" si="30"/>
        <v>0</v>
      </c>
      <c r="X91" s="106">
        <f t="shared" si="30"/>
        <v>0</v>
      </c>
      <c r="Y91" s="108">
        <f t="shared" si="30"/>
        <v>0</v>
      </c>
      <c r="Z91" s="108">
        <f t="shared" si="30"/>
        <v>0</v>
      </c>
      <c r="AA91" s="106">
        <f t="shared" si="30"/>
        <v>0</v>
      </c>
      <c r="AB91" s="108">
        <f t="shared" si="30"/>
        <v>0</v>
      </c>
      <c r="AC91" s="106">
        <f t="shared" si="30"/>
        <v>0</v>
      </c>
      <c r="AD91" s="106">
        <f t="shared" si="30"/>
        <v>0</v>
      </c>
    </row>
    <row r="92" spans="1:30" s="236" customFormat="1" ht="25.5">
      <c r="A92" s="221">
        <v>89</v>
      </c>
      <c r="B92" s="106"/>
      <c r="C92" s="107" t="s">
        <v>615</v>
      </c>
      <c r="D92" s="106">
        <v>17</v>
      </c>
      <c r="E92" s="237" t="s">
        <v>749</v>
      </c>
      <c r="F92" s="234" t="str">
        <f t="shared" si="26"/>
        <v>Dwg</v>
      </c>
      <c r="G92" s="235" t="str">
        <f t="shared" si="29"/>
        <v>MP</v>
      </c>
      <c r="H92" s="184" t="str">
        <f t="shared" si="29"/>
        <v>M12x2.5 Thk Lock Washer, 316 St Steel</v>
      </c>
      <c r="I92" s="106">
        <f t="shared" si="29"/>
        <v>0</v>
      </c>
      <c r="J92" s="106">
        <f t="shared" si="29"/>
        <v>0</v>
      </c>
      <c r="K92" s="160">
        <f t="shared" si="29"/>
        <v>0</v>
      </c>
      <c r="L92" s="160" t="str">
        <f t="shared" si="29"/>
        <v>OK to Procure Mat'l</v>
      </c>
      <c r="M92" s="160">
        <f t="shared" si="29"/>
        <v>38190</v>
      </c>
      <c r="N92" s="107">
        <f t="shared" si="29"/>
        <v>0</v>
      </c>
      <c r="O92" s="106">
        <f t="shared" si="29"/>
        <v>0</v>
      </c>
      <c r="P92" s="108">
        <f t="shared" si="29"/>
        <v>0</v>
      </c>
      <c r="Q92" s="108">
        <f t="shared" si="30"/>
        <v>0</v>
      </c>
      <c r="R92" s="108">
        <f t="shared" si="30"/>
        <v>0</v>
      </c>
      <c r="S92" s="108">
        <f t="shared" si="30"/>
        <v>0</v>
      </c>
      <c r="T92" s="108">
        <f t="shared" si="30"/>
        <v>0</v>
      </c>
      <c r="U92" s="106">
        <f t="shared" si="30"/>
        <v>0</v>
      </c>
      <c r="V92" s="106">
        <f t="shared" si="30"/>
        <v>0</v>
      </c>
      <c r="W92" s="106">
        <f t="shared" si="30"/>
        <v>0</v>
      </c>
      <c r="X92" s="106">
        <f t="shared" si="30"/>
        <v>0</v>
      </c>
      <c r="Y92" s="108">
        <f t="shared" si="30"/>
        <v>0</v>
      </c>
      <c r="Z92" s="108">
        <f t="shared" si="30"/>
        <v>0</v>
      </c>
      <c r="AA92" s="106">
        <f t="shared" si="30"/>
        <v>0</v>
      </c>
      <c r="AB92" s="108">
        <f t="shared" si="30"/>
        <v>0</v>
      </c>
      <c r="AC92" s="106">
        <f t="shared" si="30"/>
        <v>0</v>
      </c>
      <c r="AD92" s="106">
        <f t="shared" si="30"/>
        <v>0</v>
      </c>
    </row>
    <row r="93" spans="1:30" s="236" customFormat="1" ht="12.75">
      <c r="A93" s="4">
        <v>90</v>
      </c>
      <c r="B93" s="106"/>
      <c r="C93" s="107" t="s">
        <v>615</v>
      </c>
      <c r="D93" s="106">
        <v>18</v>
      </c>
      <c r="E93" s="237" t="s">
        <v>620</v>
      </c>
      <c r="F93" s="234" t="str">
        <f>HYPERLINK("http://www-glast.slac.stanford.edu/documents/cyberdoc.asp?lat_search="&amp;RIGHT(E93,5)&amp;"&amp;frames=y","Dwg")</f>
        <v>Dwg</v>
      </c>
      <c r="G93" s="235" t="str">
        <f>VLOOKUP($E93,PartsList,G$4,FALSE)</f>
        <v>PF</v>
      </c>
      <c r="H93" s="184" t="str">
        <f>VLOOKUP($E93,PartsList,H$4,FALSE)</f>
        <v>Proof Test Cross Bar</v>
      </c>
      <c r="I93" s="106">
        <f>VLOOKUP($E93,PartsList,I$4,FALSE)</f>
        <v>1</v>
      </c>
      <c r="J93" s="106" t="str">
        <f>VLOOKUP($E93,PartsList,J$4,FALSE)</f>
        <v>Signed-Off</v>
      </c>
      <c r="K93" s="160">
        <f>VLOOKUP($E93,PartsList,K$4,FALSE)</f>
        <v>38183</v>
      </c>
      <c r="L93" s="160" t="str">
        <f>VLOOKUP($E93,PartsList,L$4,FALSE)</f>
        <v>Auth for Flight Prod</v>
      </c>
      <c r="M93" s="160">
        <f>VLOOKUP($E93,PartsList,M$4,FALSE)</f>
        <v>38191</v>
      </c>
      <c r="N93" s="107">
        <f>VLOOKUP($E93,PartsList,N$4,FALSE)</f>
        <v>0</v>
      </c>
      <c r="O93" s="106">
        <f>VLOOKUP($E93,PartsList,O$4,FALSE)</f>
        <v>0</v>
      </c>
      <c r="P93" s="108">
        <f>VLOOKUP($E93,PartsList,P$4,FALSE)</f>
        <v>0</v>
      </c>
      <c r="Q93" s="108">
        <f>VLOOKUP($E93,PartsList,Q$4,FALSE)</f>
        <v>0</v>
      </c>
      <c r="R93" s="108">
        <f>VLOOKUP($E93,PartsList,R$4,FALSE)</f>
        <v>0</v>
      </c>
      <c r="S93" s="108">
        <f>VLOOKUP($E93,PartsList,S$4,FALSE)</f>
        <v>0</v>
      </c>
      <c r="T93" s="108">
        <f>VLOOKUP($E93,PartsList,T$4,FALSE)</f>
        <v>0</v>
      </c>
      <c r="U93" s="106">
        <f>VLOOKUP($E93,PartsList,U$4,FALSE)</f>
        <v>0</v>
      </c>
      <c r="V93" s="106">
        <f>VLOOKUP($E93,PartsList,V$4,FALSE)</f>
        <v>0</v>
      </c>
      <c r="W93" s="106">
        <f>VLOOKUP($E93,PartsList,W$4,FALSE)</f>
        <v>0</v>
      </c>
      <c r="X93" s="106">
        <f>VLOOKUP($E93,PartsList,X$4,FALSE)</f>
        <v>0</v>
      </c>
      <c r="Y93" s="108">
        <f>VLOOKUP($E93,PartsList,Y$4,FALSE)</f>
        <v>0</v>
      </c>
      <c r="Z93" s="108">
        <f>VLOOKUP($E93,PartsList,Z$4,FALSE)</f>
        <v>0</v>
      </c>
      <c r="AA93" s="106">
        <f>VLOOKUP($E93,PartsList,AA$4,FALSE)</f>
        <v>0</v>
      </c>
      <c r="AB93" s="108">
        <f>VLOOKUP($E93,PartsList,AB$4,FALSE)</f>
        <v>0</v>
      </c>
      <c r="AC93" s="106">
        <f>VLOOKUP($E93,PartsList,AC$4,FALSE)</f>
        <v>0</v>
      </c>
      <c r="AD93" s="106">
        <f>VLOOKUP($E93,PartsList,AD$4,FALSE)</f>
        <v>0</v>
      </c>
    </row>
    <row r="94" spans="1:30" ht="14.25" customHeight="1">
      <c r="A94" s="221">
        <v>91</v>
      </c>
      <c r="B94" s="106"/>
      <c r="C94" s="109"/>
      <c r="D94" s="106"/>
      <c r="E94" s="136"/>
      <c r="F94" s="145"/>
      <c r="G94" s="99"/>
      <c r="H94" s="107"/>
      <c r="I94" s="106"/>
      <c r="J94" s="106"/>
      <c r="K94" s="160"/>
      <c r="L94" s="160"/>
      <c r="M94" s="160"/>
      <c r="N94" s="107"/>
      <c r="O94" s="106"/>
      <c r="P94" s="108"/>
      <c r="Q94" s="108"/>
      <c r="R94" s="108"/>
      <c r="S94" s="108"/>
      <c r="T94" s="108"/>
      <c r="U94" s="106"/>
      <c r="V94" s="106"/>
      <c r="W94" s="106"/>
      <c r="X94" s="106"/>
      <c r="Y94" s="108"/>
      <c r="Z94" s="108"/>
      <c r="AA94" s="106"/>
      <c r="AB94" s="108"/>
      <c r="AC94" s="106"/>
      <c r="AD94" s="106"/>
    </row>
    <row r="95" spans="1:30" ht="15.75">
      <c r="A95" s="4">
        <v>92</v>
      </c>
      <c r="B95" s="182" t="s">
        <v>763</v>
      </c>
      <c r="C95" s="173"/>
      <c r="D95" s="173"/>
      <c r="E95" s="173"/>
      <c r="F95" s="174"/>
      <c r="G95" s="175"/>
      <c r="H95" s="176"/>
      <c r="I95" s="177"/>
      <c r="J95" s="178"/>
      <c r="K95" s="179"/>
      <c r="L95" s="179"/>
      <c r="M95" s="179"/>
      <c r="N95" s="180"/>
      <c r="O95" s="175"/>
      <c r="P95" s="175"/>
      <c r="Q95" s="175"/>
      <c r="R95" s="175"/>
      <c r="S95" s="175"/>
      <c r="T95" s="181"/>
      <c r="U95" s="175"/>
      <c r="V95" s="175"/>
      <c r="W95" s="175"/>
      <c r="X95" s="175"/>
      <c r="Y95" s="175"/>
      <c r="Z95" s="175"/>
      <c r="AA95" s="175"/>
      <c r="AB95" s="175"/>
      <c r="AC95" s="175"/>
      <c r="AD95" s="175"/>
    </row>
    <row r="96" spans="1:30" ht="12.75">
      <c r="A96" s="221">
        <v>93</v>
      </c>
      <c r="B96" s="111"/>
      <c r="C96" s="112"/>
      <c r="D96" s="112"/>
      <c r="E96" s="123" t="s">
        <v>751</v>
      </c>
      <c r="F96" s="141" t="str">
        <f>HYPERLINK("http://www-glast.slac.stanford.edu/documents/cyberdoc.asp?lat_search="&amp;RIGHT(E96,5)&amp;"&amp;frames=y","Dwg")</f>
        <v>Dwg</v>
      </c>
      <c r="G96" s="113" t="str">
        <f aca="true" t="shared" si="31" ref="G96:V97">VLOOKUP($E96,PartsList,G$4,FALSE)</f>
        <v>SA</v>
      </c>
      <c r="H96" s="123" t="str">
        <f t="shared" si="31"/>
        <v>TKR Survey Configuration Ass'y</v>
      </c>
      <c r="I96" s="111">
        <f t="shared" si="31"/>
        <v>1</v>
      </c>
      <c r="J96" s="106">
        <f t="shared" si="31"/>
        <v>0</v>
      </c>
      <c r="K96" s="160">
        <f t="shared" si="31"/>
        <v>0</v>
      </c>
      <c r="L96" s="160">
        <f t="shared" si="31"/>
        <v>0</v>
      </c>
      <c r="M96" s="160">
        <f t="shared" si="31"/>
        <v>0</v>
      </c>
      <c r="N96" s="107">
        <f t="shared" si="31"/>
        <v>0</v>
      </c>
      <c r="O96" s="106">
        <f t="shared" si="31"/>
        <v>0</v>
      </c>
      <c r="P96" s="108">
        <f t="shared" si="31"/>
        <v>0</v>
      </c>
      <c r="Q96" s="108">
        <f t="shared" si="31"/>
        <v>0</v>
      </c>
      <c r="R96" s="108">
        <f t="shared" si="31"/>
        <v>0</v>
      </c>
      <c r="S96" s="108">
        <f t="shared" si="31"/>
        <v>0</v>
      </c>
      <c r="T96" s="108">
        <f t="shared" si="31"/>
        <v>0</v>
      </c>
      <c r="U96" s="106">
        <f t="shared" si="31"/>
        <v>0</v>
      </c>
      <c r="V96" s="106">
        <f t="shared" si="31"/>
        <v>0</v>
      </c>
      <c r="W96" s="106">
        <f aca="true" t="shared" si="32" ref="W96:AJ97">VLOOKUP($E96,PartsList,W$4,FALSE)</f>
        <v>0</v>
      </c>
      <c r="X96" s="106">
        <f t="shared" si="32"/>
        <v>0</v>
      </c>
      <c r="Y96" s="108">
        <f t="shared" si="32"/>
        <v>0</v>
      </c>
      <c r="Z96" s="108">
        <f t="shared" si="32"/>
        <v>0</v>
      </c>
      <c r="AA96" s="106">
        <f t="shared" si="32"/>
        <v>0</v>
      </c>
      <c r="AB96" s="108">
        <f t="shared" si="32"/>
        <v>0</v>
      </c>
      <c r="AC96" s="106">
        <f t="shared" si="32"/>
        <v>0</v>
      </c>
      <c r="AD96" s="106">
        <f t="shared" si="32"/>
        <v>0</v>
      </c>
    </row>
    <row r="97" spans="1:30" ht="12.75">
      <c r="A97" s="4">
        <v>94</v>
      </c>
      <c r="B97" s="114"/>
      <c r="C97" s="115" t="s">
        <v>609</v>
      </c>
      <c r="D97" s="115">
        <v>1</v>
      </c>
      <c r="E97" s="124" t="s">
        <v>711</v>
      </c>
      <c r="F97" s="142" t="str">
        <f>HYPERLINK("http://www-glast.slac.stanford.edu/documents/cyberdoc.asp?lat_search="&amp;RIGHT(E97,5)&amp;"&amp;frames=y","Dwg")</f>
        <v>Dwg</v>
      </c>
      <c r="G97" s="116" t="str">
        <f t="shared" si="31"/>
        <v>SA</v>
      </c>
      <c r="H97" s="125" t="str">
        <f t="shared" si="31"/>
        <v>TKR Ground Configuration Ass'y</v>
      </c>
      <c r="I97" s="114">
        <f t="shared" si="31"/>
        <v>1</v>
      </c>
      <c r="J97" s="106">
        <f t="shared" si="31"/>
        <v>0</v>
      </c>
      <c r="K97" s="160">
        <f t="shared" si="31"/>
        <v>0</v>
      </c>
      <c r="L97" s="160">
        <f t="shared" si="31"/>
        <v>0</v>
      </c>
      <c r="M97" s="160">
        <f t="shared" si="31"/>
        <v>0</v>
      </c>
      <c r="N97" s="107">
        <f t="shared" si="31"/>
        <v>0</v>
      </c>
      <c r="O97" s="106">
        <f t="shared" si="31"/>
        <v>0</v>
      </c>
      <c r="P97" s="108">
        <f t="shared" si="31"/>
        <v>0</v>
      </c>
      <c r="Q97" s="108">
        <f t="shared" si="31"/>
        <v>0</v>
      </c>
      <c r="R97" s="108">
        <f t="shared" si="31"/>
        <v>0</v>
      </c>
      <c r="S97" s="108">
        <f t="shared" si="31"/>
        <v>0</v>
      </c>
      <c r="T97" s="108">
        <f t="shared" si="31"/>
        <v>0</v>
      </c>
      <c r="U97" s="106">
        <f t="shared" si="31"/>
        <v>0</v>
      </c>
      <c r="V97" s="106">
        <f t="shared" si="31"/>
        <v>0</v>
      </c>
      <c r="W97" s="106">
        <f t="shared" si="32"/>
        <v>0</v>
      </c>
      <c r="X97" s="106">
        <f t="shared" si="32"/>
        <v>0</v>
      </c>
      <c r="Y97" s="108">
        <f t="shared" si="32"/>
        <v>0</v>
      </c>
      <c r="Z97" s="108">
        <f t="shared" si="32"/>
        <v>0</v>
      </c>
      <c r="AA97" s="106">
        <f t="shared" si="32"/>
        <v>0</v>
      </c>
      <c r="AB97" s="108">
        <f t="shared" si="32"/>
        <v>0</v>
      </c>
      <c r="AC97" s="106">
        <f t="shared" si="32"/>
        <v>0</v>
      </c>
      <c r="AD97" s="106">
        <f t="shared" si="32"/>
        <v>0</v>
      </c>
    </row>
    <row r="98" spans="1:30" ht="14.25" customHeight="1">
      <c r="A98" s="221">
        <v>95</v>
      </c>
      <c r="B98" s="106"/>
      <c r="C98" s="109"/>
      <c r="D98" s="106"/>
      <c r="E98" s="136"/>
      <c r="F98" s="145"/>
      <c r="G98" s="99"/>
      <c r="H98" s="107"/>
      <c r="I98" s="106"/>
      <c r="J98" s="106"/>
      <c r="K98" s="160"/>
      <c r="L98" s="160"/>
      <c r="M98" s="160"/>
      <c r="N98" s="107"/>
      <c r="O98" s="106"/>
      <c r="P98" s="108"/>
      <c r="Q98" s="108"/>
      <c r="R98" s="108"/>
      <c r="S98" s="108"/>
      <c r="T98" s="108"/>
      <c r="U98" s="106"/>
      <c r="V98" s="106"/>
      <c r="W98" s="106"/>
      <c r="X98" s="106"/>
      <c r="Y98" s="108"/>
      <c r="Z98" s="108"/>
      <c r="AA98" s="106"/>
      <c r="AB98" s="108"/>
      <c r="AC98" s="106"/>
      <c r="AD98" s="106"/>
    </row>
    <row r="99" spans="1:30" ht="14.25" customHeight="1">
      <c r="A99" s="4">
        <v>96</v>
      </c>
      <c r="B99" s="106"/>
      <c r="C99" s="109"/>
      <c r="D99" s="106"/>
      <c r="E99" s="136"/>
      <c r="F99" s="145"/>
      <c r="G99" s="99"/>
      <c r="H99" s="107"/>
      <c r="I99" s="106"/>
      <c r="J99" s="106"/>
      <c r="K99" s="160"/>
      <c r="L99" s="160"/>
      <c r="M99" s="160"/>
      <c r="N99" s="107"/>
      <c r="O99" s="106"/>
      <c r="P99" s="108"/>
      <c r="Q99" s="108"/>
      <c r="R99" s="108"/>
      <c r="S99" s="108"/>
      <c r="T99" s="108"/>
      <c r="U99" s="106"/>
      <c r="V99" s="106"/>
      <c r="W99" s="106"/>
      <c r="X99" s="106"/>
      <c r="Y99" s="108"/>
      <c r="Z99" s="108"/>
      <c r="AA99" s="106"/>
      <c r="AB99" s="108"/>
      <c r="AC99" s="106"/>
      <c r="AD99" s="106"/>
    </row>
    <row r="100" spans="1:30" ht="15.75">
      <c r="A100" s="221">
        <v>97</v>
      </c>
      <c r="B100" s="182" t="s">
        <v>601</v>
      </c>
      <c r="C100" s="173"/>
      <c r="D100" s="173"/>
      <c r="E100" s="173"/>
      <c r="F100" s="174"/>
      <c r="G100" s="175"/>
      <c r="H100" s="176"/>
      <c r="I100" s="177"/>
      <c r="J100" s="178"/>
      <c r="K100" s="179"/>
      <c r="L100" s="179"/>
      <c r="M100" s="179"/>
      <c r="N100" s="180"/>
      <c r="O100" s="175"/>
      <c r="P100" s="175"/>
      <c r="Q100" s="175"/>
      <c r="R100" s="175"/>
      <c r="S100" s="175"/>
      <c r="T100" s="181"/>
      <c r="U100" s="175"/>
      <c r="V100" s="175"/>
      <c r="W100" s="175"/>
      <c r="X100" s="175"/>
      <c r="Y100" s="175"/>
      <c r="Z100" s="175"/>
      <c r="AA100" s="175"/>
      <c r="AB100" s="175"/>
      <c r="AC100" s="175"/>
      <c r="AD100" s="175"/>
    </row>
    <row r="101" spans="1:30" ht="14.25" customHeight="1">
      <c r="A101" s="4">
        <v>98</v>
      </c>
      <c r="B101" s="106"/>
      <c r="C101" s="109"/>
      <c r="D101" s="106"/>
      <c r="E101" s="136"/>
      <c r="F101" s="145"/>
      <c r="G101" s="99"/>
      <c r="H101" s="107"/>
      <c r="I101" s="106"/>
      <c r="J101" s="106"/>
      <c r="K101" s="160"/>
      <c r="L101" s="160"/>
      <c r="M101" s="160"/>
      <c r="N101" s="107"/>
      <c r="O101" s="106"/>
      <c r="P101" s="108"/>
      <c r="Q101" s="108"/>
      <c r="R101" s="108"/>
      <c r="S101" s="108"/>
      <c r="T101" s="108"/>
      <c r="U101" s="106"/>
      <c r="V101" s="106"/>
      <c r="W101" s="106"/>
      <c r="X101" s="106"/>
      <c r="Y101" s="108"/>
      <c r="Z101" s="108"/>
      <c r="AA101" s="106"/>
      <c r="AB101" s="108"/>
      <c r="AC101" s="106"/>
      <c r="AD101" s="106"/>
    </row>
    <row r="102" spans="1:30" ht="14.25" customHeight="1">
      <c r="A102" s="221">
        <v>99</v>
      </c>
      <c r="B102" s="106"/>
      <c r="C102" s="109"/>
      <c r="D102" s="106"/>
      <c r="E102" s="136"/>
      <c r="F102" s="145"/>
      <c r="G102" s="99"/>
      <c r="H102" s="107" t="s">
        <v>395</v>
      </c>
      <c r="I102" s="106"/>
      <c r="J102" s="106"/>
      <c r="K102" s="160"/>
      <c r="L102" s="160"/>
      <c r="M102" s="160"/>
      <c r="N102" s="107"/>
      <c r="O102" s="106"/>
      <c r="P102" s="108"/>
      <c r="Q102" s="108"/>
      <c r="R102" s="108"/>
      <c r="S102" s="108"/>
      <c r="T102" s="108"/>
      <c r="U102" s="106"/>
      <c r="V102" s="106"/>
      <c r="W102" s="106"/>
      <c r="X102" s="106"/>
      <c r="Y102" s="108"/>
      <c r="Z102" s="108"/>
      <c r="AA102" s="106"/>
      <c r="AB102" s="108"/>
      <c r="AC102" s="106"/>
      <c r="AD102" s="106"/>
    </row>
    <row r="103" spans="1:30" ht="14.25" customHeight="1">
      <c r="A103" s="4">
        <v>100</v>
      </c>
      <c r="B103" s="106"/>
      <c r="C103" s="109"/>
      <c r="D103" s="106"/>
      <c r="E103" s="136"/>
      <c r="F103" s="145"/>
      <c r="G103" s="99"/>
      <c r="H103" s="107" t="s">
        <v>396</v>
      </c>
      <c r="I103" s="106"/>
      <c r="J103" s="106"/>
      <c r="K103" s="160"/>
      <c r="L103" s="160"/>
      <c r="M103" s="160"/>
      <c r="N103" s="107"/>
      <c r="O103" s="106"/>
      <c r="P103" s="108"/>
      <c r="Q103" s="108"/>
      <c r="R103" s="108"/>
      <c r="S103" s="108"/>
      <c r="T103" s="108"/>
      <c r="U103" s="106"/>
      <c r="V103" s="106"/>
      <c r="W103" s="106"/>
      <c r="X103" s="106"/>
      <c r="Y103" s="108"/>
      <c r="Z103" s="108"/>
      <c r="AA103" s="106"/>
      <c r="AB103" s="108"/>
      <c r="AC103" s="106"/>
      <c r="AD103" s="106"/>
    </row>
    <row r="104" spans="1:30" ht="14.25" customHeight="1">
      <c r="A104" s="221">
        <v>101</v>
      </c>
      <c r="B104" s="106"/>
      <c r="C104" s="109"/>
      <c r="D104" s="106"/>
      <c r="E104" s="136"/>
      <c r="F104" s="145"/>
      <c r="G104" s="99"/>
      <c r="H104" s="107" t="s">
        <v>394</v>
      </c>
      <c r="I104" s="106"/>
      <c r="J104" s="106"/>
      <c r="K104" s="160"/>
      <c r="L104" s="160"/>
      <c r="M104" s="160"/>
      <c r="N104" s="107"/>
      <c r="O104" s="106"/>
      <c r="P104" s="108"/>
      <c r="Q104" s="108"/>
      <c r="R104" s="108"/>
      <c r="S104" s="108"/>
      <c r="T104" s="108"/>
      <c r="U104" s="106"/>
      <c r="V104" s="106"/>
      <c r="W104" s="106"/>
      <c r="X104" s="106"/>
      <c r="Y104" s="108"/>
      <c r="Z104" s="108"/>
      <c r="AA104" s="106"/>
      <c r="AB104" s="108"/>
      <c r="AC104" s="106"/>
      <c r="AD104" s="106"/>
    </row>
    <row r="105" spans="1:30" ht="14.25" customHeight="1">
      <c r="A105" s="4">
        <v>102</v>
      </c>
      <c r="B105" s="106"/>
      <c r="C105" s="109"/>
      <c r="D105" s="106"/>
      <c r="E105" s="136" t="s">
        <v>400</v>
      </c>
      <c r="F105" s="145" t="s">
        <v>544</v>
      </c>
      <c r="G105" s="99" t="s">
        <v>206</v>
      </c>
      <c r="H105" s="107" t="s">
        <v>401</v>
      </c>
      <c r="I105" s="106">
        <v>1</v>
      </c>
      <c r="J105" s="106" t="s">
        <v>183</v>
      </c>
      <c r="K105" s="160">
        <v>0</v>
      </c>
      <c r="L105" s="160">
        <v>0</v>
      </c>
      <c r="M105" s="160">
        <v>0</v>
      </c>
      <c r="N105" s="107">
        <v>0</v>
      </c>
      <c r="O105" s="106">
        <v>0</v>
      </c>
      <c r="P105" s="108">
        <v>0</v>
      </c>
      <c r="Q105" s="108">
        <v>0</v>
      </c>
      <c r="R105" s="108">
        <v>0</v>
      </c>
      <c r="S105" s="108">
        <v>0</v>
      </c>
      <c r="T105" s="108">
        <v>0</v>
      </c>
      <c r="U105" s="106">
        <v>0</v>
      </c>
      <c r="V105" s="106">
        <v>0</v>
      </c>
      <c r="W105" s="106">
        <v>0</v>
      </c>
      <c r="X105" s="106">
        <v>0</v>
      </c>
      <c r="Y105" s="108">
        <v>0</v>
      </c>
      <c r="Z105" s="108">
        <v>0</v>
      </c>
      <c r="AA105" s="106">
        <v>0</v>
      </c>
      <c r="AB105" s="108">
        <v>0</v>
      </c>
      <c r="AC105" s="106">
        <v>0</v>
      </c>
      <c r="AD105" s="106">
        <v>0</v>
      </c>
    </row>
    <row r="106" spans="1:30" ht="14.25" customHeight="1">
      <c r="A106" s="221">
        <v>103</v>
      </c>
      <c r="B106" s="106"/>
      <c r="C106" s="109"/>
      <c r="D106" s="106"/>
      <c r="E106" s="136"/>
      <c r="F106" s="145"/>
      <c r="G106" s="99"/>
      <c r="H106" s="107"/>
      <c r="I106" s="106"/>
      <c r="J106" s="106"/>
      <c r="K106" s="160"/>
      <c r="L106" s="160"/>
      <c r="M106" s="160"/>
      <c r="N106" s="107"/>
      <c r="O106" s="106"/>
      <c r="P106" s="108"/>
      <c r="Q106" s="108"/>
      <c r="R106" s="108"/>
      <c r="S106" s="108"/>
      <c r="T106" s="108"/>
      <c r="U106" s="106"/>
      <c r="V106" s="106"/>
      <c r="W106" s="106"/>
      <c r="X106" s="106"/>
      <c r="Y106" s="108"/>
      <c r="Z106" s="108"/>
      <c r="AA106" s="106"/>
      <c r="AB106" s="108"/>
      <c r="AC106" s="106"/>
      <c r="AD106" s="106"/>
    </row>
    <row r="107" spans="1:30" ht="14.25" customHeight="1">
      <c r="A107" s="4">
        <v>104</v>
      </c>
      <c r="B107" s="106"/>
      <c r="C107" s="109"/>
      <c r="D107" s="106"/>
      <c r="E107" s="136" t="s">
        <v>482</v>
      </c>
      <c r="F107" s="145"/>
      <c r="G107" s="99" t="s">
        <v>206</v>
      </c>
      <c r="H107" s="107" t="s">
        <v>481</v>
      </c>
      <c r="I107" s="106">
        <v>1</v>
      </c>
      <c r="J107" s="106" t="s">
        <v>154</v>
      </c>
      <c r="K107" s="160">
        <v>0</v>
      </c>
      <c r="L107" s="160">
        <v>0</v>
      </c>
      <c r="M107" s="160">
        <v>38123</v>
      </c>
      <c r="N107" s="107" t="s">
        <v>475</v>
      </c>
      <c r="O107" s="106">
        <v>0</v>
      </c>
      <c r="P107" s="108">
        <v>0</v>
      </c>
      <c r="Q107" s="108">
        <v>0</v>
      </c>
      <c r="R107" s="108">
        <v>0</v>
      </c>
      <c r="S107" s="108">
        <v>0</v>
      </c>
      <c r="T107" s="108">
        <v>0</v>
      </c>
      <c r="U107" s="106">
        <v>0</v>
      </c>
      <c r="V107" s="106">
        <v>0</v>
      </c>
      <c r="W107" s="106">
        <v>0</v>
      </c>
      <c r="X107" s="106">
        <v>0</v>
      </c>
      <c r="Y107" s="108">
        <v>0</v>
      </c>
      <c r="Z107" s="108">
        <v>0</v>
      </c>
      <c r="AA107" s="106">
        <v>0</v>
      </c>
      <c r="AB107" s="108">
        <v>0</v>
      </c>
      <c r="AC107" s="106">
        <v>0</v>
      </c>
      <c r="AD107" s="106">
        <v>0</v>
      </c>
    </row>
    <row r="108" spans="1:30" ht="14.25" customHeight="1">
      <c r="A108" s="221">
        <v>105</v>
      </c>
      <c r="B108" s="106"/>
      <c r="C108" s="109"/>
      <c r="D108" s="106"/>
      <c r="E108" s="136" t="s">
        <v>483</v>
      </c>
      <c r="F108" s="145"/>
      <c r="G108" s="99" t="s">
        <v>206</v>
      </c>
      <c r="H108" s="107" t="s">
        <v>484</v>
      </c>
      <c r="I108" s="106">
        <v>1</v>
      </c>
      <c r="J108" s="106" t="s">
        <v>154</v>
      </c>
      <c r="K108" s="160">
        <v>0</v>
      </c>
      <c r="L108" s="160">
        <v>0</v>
      </c>
      <c r="M108" s="160">
        <v>38123</v>
      </c>
      <c r="N108" s="107" t="s">
        <v>475</v>
      </c>
      <c r="O108" s="106">
        <v>0</v>
      </c>
      <c r="P108" s="108">
        <v>0</v>
      </c>
      <c r="Q108" s="108">
        <v>0</v>
      </c>
      <c r="R108" s="108">
        <v>0</v>
      </c>
      <c r="S108" s="108">
        <v>0</v>
      </c>
      <c r="T108" s="108">
        <v>0</v>
      </c>
      <c r="U108" s="106">
        <v>0</v>
      </c>
      <c r="V108" s="106">
        <v>0</v>
      </c>
      <c r="W108" s="106">
        <v>0</v>
      </c>
      <c r="X108" s="106">
        <v>0</v>
      </c>
      <c r="Y108" s="108">
        <v>0</v>
      </c>
      <c r="Z108" s="108">
        <v>0</v>
      </c>
      <c r="AA108" s="106">
        <v>0</v>
      </c>
      <c r="AB108" s="108">
        <v>0</v>
      </c>
      <c r="AC108" s="106">
        <v>0</v>
      </c>
      <c r="AD108" s="106">
        <v>0</v>
      </c>
    </row>
    <row r="109" spans="1:30" ht="14.25" customHeight="1">
      <c r="A109" s="4">
        <v>106</v>
      </c>
      <c r="B109" s="106"/>
      <c r="C109" s="109"/>
      <c r="D109" s="106"/>
      <c r="E109" s="136"/>
      <c r="F109" s="145"/>
      <c r="G109" s="99"/>
      <c r="H109" s="107"/>
      <c r="I109" s="106"/>
      <c r="J109" s="106"/>
      <c r="K109" s="160"/>
      <c r="L109" s="160"/>
      <c r="M109" s="160"/>
      <c r="N109" s="107"/>
      <c r="O109" s="106"/>
      <c r="P109" s="108"/>
      <c r="Q109" s="108"/>
      <c r="R109" s="108"/>
      <c r="S109" s="108"/>
      <c r="T109" s="108"/>
      <c r="U109" s="106"/>
      <c r="V109" s="106"/>
      <c r="W109" s="106"/>
      <c r="X109" s="106"/>
      <c r="Y109" s="108"/>
      <c r="Z109" s="108"/>
      <c r="AA109" s="106"/>
      <c r="AB109" s="108"/>
      <c r="AC109" s="106"/>
      <c r="AD109" s="106"/>
    </row>
    <row r="110" spans="1:30" ht="15.75">
      <c r="A110" s="221">
        <v>107</v>
      </c>
      <c r="B110" s="182" t="s">
        <v>437</v>
      </c>
      <c r="C110" s="173"/>
      <c r="D110" s="173"/>
      <c r="E110" s="173"/>
      <c r="F110" s="174"/>
      <c r="G110" s="175" t="s">
        <v>200</v>
      </c>
      <c r="H110" s="176"/>
      <c r="I110" s="177"/>
      <c r="J110" s="178"/>
      <c r="K110" s="179"/>
      <c r="L110" s="179"/>
      <c r="M110" s="179"/>
      <c r="N110" s="180"/>
      <c r="O110" s="175"/>
      <c r="P110" s="175"/>
      <c r="Q110" s="175"/>
      <c r="R110" s="175"/>
      <c r="S110" s="175"/>
      <c r="T110" s="181"/>
      <c r="U110" s="175"/>
      <c r="V110" s="175"/>
      <c r="W110" s="175"/>
      <c r="X110" s="175"/>
      <c r="Y110" s="175"/>
      <c r="Z110" s="175"/>
      <c r="AA110" s="175"/>
      <c r="AB110" s="175"/>
      <c r="AC110" s="175"/>
      <c r="AD110" s="175"/>
    </row>
    <row r="111" spans="1:30" ht="15.75">
      <c r="A111" s="4">
        <v>108</v>
      </c>
      <c r="B111" s="121"/>
      <c r="C111" s="122"/>
      <c r="D111" s="121"/>
      <c r="E111" s="43" t="s">
        <v>485</v>
      </c>
      <c r="F111" s="145"/>
      <c r="G111" s="106"/>
      <c r="H111" s="106"/>
      <c r="I111" s="106"/>
      <c r="J111" s="106"/>
      <c r="K111" s="103"/>
      <c r="L111" s="160"/>
      <c r="M111" s="160"/>
      <c r="N111" s="107"/>
      <c r="O111" s="106"/>
      <c r="P111" s="106"/>
      <c r="Q111" s="106"/>
      <c r="R111" s="106"/>
      <c r="S111" s="106"/>
      <c r="T111" s="106"/>
      <c r="U111" s="106"/>
      <c r="V111" s="106"/>
      <c r="W111" s="106"/>
      <c r="X111" s="106"/>
      <c r="Y111" s="106"/>
      <c r="Z111" s="106"/>
      <c r="AA111" s="106"/>
      <c r="AB111" s="106"/>
      <c r="AC111" s="106"/>
      <c r="AD111" s="106"/>
    </row>
    <row r="112" spans="1:30" ht="15.75">
      <c r="A112" s="221">
        <v>109</v>
      </c>
      <c r="B112" s="121"/>
      <c r="C112" s="122"/>
      <c r="D112" s="121"/>
      <c r="E112" s="157"/>
      <c r="F112" s="145"/>
      <c r="G112" s="106"/>
      <c r="H112" s="106"/>
      <c r="I112" s="106"/>
      <c r="J112" s="106"/>
      <c r="K112" s="103"/>
      <c r="L112" s="160"/>
      <c r="M112" s="160"/>
      <c r="N112" s="107"/>
      <c r="O112" s="106"/>
      <c r="P112" s="106"/>
      <c r="Q112" s="106"/>
      <c r="R112" s="106"/>
      <c r="S112" s="106"/>
      <c r="T112" s="106"/>
      <c r="U112" s="106"/>
      <c r="V112" s="106"/>
      <c r="W112" s="106"/>
      <c r="X112" s="106"/>
      <c r="Y112" s="106"/>
      <c r="Z112" s="106"/>
      <c r="AA112" s="106"/>
      <c r="AB112" s="106"/>
      <c r="AC112" s="106"/>
      <c r="AD112" s="106"/>
    </row>
    <row r="113" spans="1:30" ht="15.75">
      <c r="A113" s="4">
        <v>110</v>
      </c>
      <c r="B113" s="121"/>
      <c r="C113" s="122"/>
      <c r="D113" s="121"/>
      <c r="E113" s="109"/>
      <c r="F113" s="146"/>
      <c r="G113" s="99"/>
      <c r="H113" s="104"/>
      <c r="I113" s="106"/>
      <c r="J113" s="106"/>
      <c r="K113" s="103"/>
      <c r="L113" s="160"/>
      <c r="M113" s="160"/>
      <c r="N113" s="104"/>
      <c r="O113" s="99"/>
      <c r="P113" s="99"/>
      <c r="Q113" s="99"/>
      <c r="R113" s="99"/>
      <c r="S113" s="108"/>
      <c r="T113" s="105"/>
      <c r="U113" s="99"/>
      <c r="V113" s="99"/>
      <c r="W113" s="99"/>
      <c r="X113" s="99"/>
      <c r="Y113" s="99"/>
      <c r="Z113" s="99"/>
      <c r="AA113" s="99"/>
      <c r="AB113" s="99"/>
      <c r="AC113" s="99"/>
      <c r="AD113" s="99"/>
    </row>
    <row r="114" spans="1:30" ht="15.75">
      <c r="A114" s="221">
        <v>111</v>
      </c>
      <c r="B114" s="121"/>
      <c r="C114" s="122"/>
      <c r="D114" s="121"/>
      <c r="E114" s="109"/>
      <c r="F114" s="146"/>
      <c r="G114" s="99"/>
      <c r="H114" s="104"/>
      <c r="I114" s="106"/>
      <c r="J114" s="106"/>
      <c r="K114" s="103"/>
      <c r="L114" s="160"/>
      <c r="M114" s="160"/>
      <c r="N114" s="104"/>
      <c r="O114" s="99"/>
      <c r="P114" s="99"/>
      <c r="Q114" s="99"/>
      <c r="R114" s="99"/>
      <c r="S114" s="108"/>
      <c r="T114" s="105"/>
      <c r="U114" s="99"/>
      <c r="V114" s="99"/>
      <c r="W114" s="99"/>
      <c r="X114" s="99"/>
      <c r="Y114" s="99"/>
      <c r="Z114" s="99"/>
      <c r="AA114" s="99"/>
      <c r="AB114" s="99"/>
      <c r="AC114" s="99"/>
      <c r="AD114" s="99"/>
    </row>
    <row r="115" spans="1:30" ht="15.75">
      <c r="A115" s="4">
        <v>112</v>
      </c>
      <c r="B115" s="121"/>
      <c r="C115" s="122"/>
      <c r="D115" s="121"/>
      <c r="E115" s="109"/>
      <c r="F115" s="146"/>
      <c r="G115" s="99"/>
      <c r="H115" s="104"/>
      <c r="I115" s="106"/>
      <c r="J115" s="106"/>
      <c r="K115" s="103"/>
      <c r="L115" s="160"/>
      <c r="M115" s="160"/>
      <c r="N115" s="104"/>
      <c r="O115" s="99"/>
      <c r="P115" s="99"/>
      <c r="Q115" s="99"/>
      <c r="R115" s="99"/>
      <c r="S115" s="108"/>
      <c r="T115" s="105"/>
      <c r="U115" s="99"/>
      <c r="V115" s="99"/>
      <c r="W115" s="99"/>
      <c r="X115" s="99"/>
      <c r="Y115" s="99"/>
      <c r="Z115" s="99"/>
      <c r="AA115" s="99"/>
      <c r="AB115" s="99"/>
      <c r="AC115" s="99"/>
      <c r="AD115" s="99"/>
    </row>
    <row r="116" spans="1:30" ht="15.75">
      <c r="A116" s="221">
        <v>113</v>
      </c>
      <c r="B116" s="182" t="s">
        <v>438</v>
      </c>
      <c r="C116" s="173"/>
      <c r="D116" s="173"/>
      <c r="E116" s="173"/>
      <c r="F116" s="174"/>
      <c r="G116" s="175" t="s">
        <v>200</v>
      </c>
      <c r="H116" s="176"/>
      <c r="I116" s="177"/>
      <c r="J116" s="178"/>
      <c r="K116" s="179"/>
      <c r="L116" s="179"/>
      <c r="M116" s="179"/>
      <c r="N116" s="180"/>
      <c r="O116" s="175"/>
      <c r="P116" s="175"/>
      <c r="Q116" s="175"/>
      <c r="R116" s="175"/>
      <c r="S116" s="175"/>
      <c r="T116" s="181"/>
      <c r="U116" s="175"/>
      <c r="V116" s="175"/>
      <c r="W116" s="175"/>
      <c r="X116" s="175"/>
      <c r="Y116" s="175"/>
      <c r="Z116" s="175"/>
      <c r="AA116" s="175"/>
      <c r="AB116" s="175"/>
      <c r="AC116" s="175"/>
      <c r="AD116" s="175"/>
    </row>
    <row r="117" spans="1:30" ht="12.75">
      <c r="A117" s="4">
        <v>114</v>
      </c>
      <c r="B117" s="99"/>
      <c r="C117" s="109"/>
      <c r="D117" s="99"/>
      <c r="E117" s="109"/>
      <c r="F117" s="146"/>
      <c r="G117" s="99"/>
      <c r="H117" s="104"/>
      <c r="I117" s="99"/>
      <c r="J117" s="105"/>
      <c r="K117" s="103"/>
      <c r="L117" s="160"/>
      <c r="M117" s="160"/>
      <c r="N117" s="104"/>
      <c r="O117" s="99"/>
      <c r="P117" s="99"/>
      <c r="Q117" s="99"/>
      <c r="R117" s="99"/>
      <c r="S117" s="108"/>
      <c r="T117" s="105"/>
      <c r="U117" s="99"/>
      <c r="V117" s="99"/>
      <c r="W117" s="99"/>
      <c r="X117" s="99"/>
      <c r="Y117" s="99"/>
      <c r="Z117" s="99"/>
      <c r="AA117" s="99"/>
      <c r="AB117" s="99"/>
      <c r="AC117" s="99"/>
      <c r="AD117" s="99"/>
    </row>
    <row r="118" spans="1:30" ht="12.75">
      <c r="A118" s="221">
        <v>115</v>
      </c>
      <c r="B118" s="99"/>
      <c r="C118" s="109"/>
      <c r="D118" s="99"/>
      <c r="E118" s="109"/>
      <c r="F118" s="146"/>
      <c r="G118" s="99"/>
      <c r="H118" s="104"/>
      <c r="I118" s="99"/>
      <c r="J118" s="105"/>
      <c r="K118" s="103"/>
      <c r="L118" s="160"/>
      <c r="M118" s="160"/>
      <c r="N118" s="104"/>
      <c r="O118" s="99"/>
      <c r="P118" s="99"/>
      <c r="Q118" s="99"/>
      <c r="R118" s="99"/>
      <c r="S118" s="108"/>
      <c r="T118" s="105"/>
      <c r="U118" s="99"/>
      <c r="V118" s="99"/>
      <c r="W118" s="99"/>
      <c r="X118" s="99"/>
      <c r="Y118" s="99"/>
      <c r="Z118" s="99"/>
      <c r="AA118" s="99"/>
      <c r="AB118" s="99"/>
      <c r="AC118" s="99"/>
      <c r="AD118" s="99"/>
    </row>
    <row r="119" spans="1:30" ht="12.75">
      <c r="A119" s="4">
        <v>116</v>
      </c>
      <c r="B119" s="99"/>
      <c r="C119" s="109"/>
      <c r="D119" s="99"/>
      <c r="E119" s="109"/>
      <c r="F119" s="146"/>
      <c r="G119" s="99"/>
      <c r="H119" s="104"/>
      <c r="I119" s="99"/>
      <c r="J119" s="105"/>
      <c r="K119" s="103"/>
      <c r="L119" s="160"/>
      <c r="M119" s="160"/>
      <c r="N119" s="104"/>
      <c r="O119" s="99"/>
      <c r="P119" s="99"/>
      <c r="Q119" s="99"/>
      <c r="R119" s="99"/>
      <c r="S119" s="108"/>
      <c r="T119" s="105"/>
      <c r="U119" s="99"/>
      <c r="V119" s="99"/>
      <c r="W119" s="99"/>
      <c r="X119" s="99"/>
      <c r="Y119" s="99"/>
      <c r="Z119" s="99"/>
      <c r="AA119" s="99"/>
      <c r="AB119" s="99"/>
      <c r="AC119" s="99"/>
      <c r="AD119" s="99"/>
    </row>
    <row r="120" spans="1:30" ht="12.75">
      <c r="A120" s="221">
        <v>117</v>
      </c>
      <c r="B120" s="99"/>
      <c r="C120" s="109"/>
      <c r="D120" s="99"/>
      <c r="E120" s="109"/>
      <c r="F120" s="146"/>
      <c r="G120" s="99"/>
      <c r="H120" s="104"/>
      <c r="I120" s="99"/>
      <c r="J120" s="105"/>
      <c r="K120" s="103"/>
      <c r="L120" s="160"/>
      <c r="M120" s="160"/>
      <c r="N120" s="104"/>
      <c r="O120" s="99"/>
      <c r="P120" s="99"/>
      <c r="Q120" s="99"/>
      <c r="R120" s="99"/>
      <c r="S120" s="108"/>
      <c r="T120" s="105"/>
      <c r="U120" s="99"/>
      <c r="V120" s="99"/>
      <c r="W120" s="99"/>
      <c r="X120" s="99"/>
      <c r="Y120" s="99"/>
      <c r="Z120" s="99"/>
      <c r="AA120" s="99"/>
      <c r="AB120" s="99"/>
      <c r="AC120" s="99"/>
      <c r="AD120" s="99"/>
    </row>
    <row r="121" spans="2:10" ht="12.75">
      <c r="B121"/>
      <c r="D121"/>
      <c r="G121" s="4"/>
      <c r="H121"/>
      <c r="I121"/>
      <c r="J121"/>
    </row>
    <row r="122" spans="2:10" ht="12.75">
      <c r="B122"/>
      <c r="D122"/>
      <c r="G122" s="4"/>
      <c r="H122"/>
      <c r="I122"/>
      <c r="J122"/>
    </row>
    <row r="123" spans="2:10" ht="12.75">
      <c r="B123"/>
      <c r="D123"/>
      <c r="G123" s="4"/>
      <c r="H123"/>
      <c r="I123"/>
      <c r="J123"/>
    </row>
    <row r="124" spans="2:10" ht="12.75">
      <c r="B124"/>
      <c r="D124"/>
      <c r="G124" s="4"/>
      <c r="H124"/>
      <c r="I124"/>
      <c r="J124"/>
    </row>
    <row r="125" spans="2:10" ht="12.75">
      <c r="B125"/>
      <c r="D125"/>
      <c r="G125" s="4"/>
      <c r="H125"/>
      <c r="I125"/>
      <c r="J125"/>
    </row>
    <row r="126" spans="2:10" ht="12.75">
      <c r="B126"/>
      <c r="D126"/>
      <c r="G126" s="4"/>
      <c r="H126"/>
      <c r="I126"/>
      <c r="J126"/>
    </row>
    <row r="127" spans="2:10" ht="12.75">
      <c r="B127"/>
      <c r="D127"/>
      <c r="G127" s="4"/>
      <c r="H127"/>
      <c r="I127"/>
      <c r="J127"/>
    </row>
    <row r="128" spans="2:10" ht="12.75">
      <c r="B128"/>
      <c r="D128"/>
      <c r="G128" s="4"/>
      <c r="H128"/>
      <c r="I128"/>
      <c r="J128"/>
    </row>
    <row r="129" spans="2:10" ht="12.75">
      <c r="B129"/>
      <c r="D129"/>
      <c r="G129" s="4"/>
      <c r="H129"/>
      <c r="I129"/>
      <c r="J129"/>
    </row>
    <row r="130" spans="2:10" ht="12.75">
      <c r="B130"/>
      <c r="D130"/>
      <c r="G130" s="4"/>
      <c r="H130"/>
      <c r="I130"/>
      <c r="J130"/>
    </row>
    <row r="131" spans="2:10" ht="12.75">
      <c r="B131"/>
      <c r="D131"/>
      <c r="G131" s="4"/>
      <c r="H131"/>
      <c r="I131"/>
      <c r="J131"/>
    </row>
    <row r="132" spans="2:10" ht="12.75">
      <c r="B132"/>
      <c r="D132"/>
      <c r="G132" s="4"/>
      <c r="H132"/>
      <c r="I132"/>
      <c r="J132"/>
    </row>
    <row r="133" spans="2:10" ht="12.75">
      <c r="B133"/>
      <c r="D133"/>
      <c r="G133" s="4"/>
      <c r="H133"/>
      <c r="I133"/>
      <c r="J133"/>
    </row>
    <row r="134" spans="2:10" ht="12.75">
      <c r="B134"/>
      <c r="D134"/>
      <c r="G134" s="4"/>
      <c r="H134"/>
      <c r="I134"/>
      <c r="J134"/>
    </row>
    <row r="135" spans="2:10" ht="12.75">
      <c r="B135"/>
      <c r="D135"/>
      <c r="G135" s="4"/>
      <c r="H135"/>
      <c r="I135"/>
      <c r="J135"/>
    </row>
    <row r="136" spans="2:10" ht="12.75">
      <c r="B136"/>
      <c r="D136"/>
      <c r="G136" s="4"/>
      <c r="H136"/>
      <c r="I136"/>
      <c r="J136"/>
    </row>
    <row r="137" spans="2:10" ht="12.75">
      <c r="B137"/>
      <c r="D137"/>
      <c r="G137" s="4"/>
      <c r="H137"/>
      <c r="I137"/>
      <c r="J137"/>
    </row>
    <row r="138" spans="2:10" ht="12.75">
      <c r="B138"/>
      <c r="D138"/>
      <c r="G138" s="4"/>
      <c r="H138"/>
      <c r="I138"/>
      <c r="J138"/>
    </row>
    <row r="139" spans="2:10" ht="12.75">
      <c r="B139"/>
      <c r="D139"/>
      <c r="G139" s="4"/>
      <c r="H139"/>
      <c r="I139"/>
      <c r="J139"/>
    </row>
    <row r="140" spans="2:10" ht="12.75">
      <c r="B140"/>
      <c r="D140"/>
      <c r="G140" s="4"/>
      <c r="H140"/>
      <c r="I140"/>
      <c r="J140"/>
    </row>
    <row r="141" spans="2:10" ht="12.75">
      <c r="B141"/>
      <c r="D141"/>
      <c r="G141" s="4"/>
      <c r="H141"/>
      <c r="I141"/>
      <c r="J141"/>
    </row>
    <row r="142" spans="2:10" ht="12.75">
      <c r="B142"/>
      <c r="D142"/>
      <c r="G142" s="4"/>
      <c r="H142"/>
      <c r="I142"/>
      <c r="J142"/>
    </row>
    <row r="143" spans="2:10" ht="12.75">
      <c r="B143"/>
      <c r="D143"/>
      <c r="G143" s="4"/>
      <c r="H143"/>
      <c r="I143"/>
      <c r="J143"/>
    </row>
    <row r="144" spans="2:10" ht="12.75">
      <c r="B144"/>
      <c r="D144"/>
      <c r="G144" s="4"/>
      <c r="H144"/>
      <c r="I144"/>
      <c r="J144"/>
    </row>
    <row r="145" spans="2:10" ht="12.75">
      <c r="B145"/>
      <c r="D145"/>
      <c r="G145" s="4"/>
      <c r="H145"/>
      <c r="I145"/>
      <c r="J145"/>
    </row>
    <row r="146" spans="2:10" ht="12.75">
      <c r="B146"/>
      <c r="D146"/>
      <c r="G146" s="4"/>
      <c r="H146"/>
      <c r="I146"/>
      <c r="J146"/>
    </row>
    <row r="147" spans="2:10" ht="12.75">
      <c r="B147"/>
      <c r="D147"/>
      <c r="G147" s="4"/>
      <c r="H147"/>
      <c r="I147"/>
      <c r="J147"/>
    </row>
    <row r="148" spans="2:10" ht="12.75">
      <c r="B148"/>
      <c r="D148"/>
      <c r="G148" s="4"/>
      <c r="H148"/>
      <c r="I148"/>
      <c r="J148"/>
    </row>
    <row r="149" spans="2:10" ht="12.75">
      <c r="B149"/>
      <c r="D149"/>
      <c r="G149" s="4"/>
      <c r="H149"/>
      <c r="I149"/>
      <c r="J149"/>
    </row>
    <row r="150" spans="2:10" ht="12.75">
      <c r="B150"/>
      <c r="D150"/>
      <c r="G150" s="4"/>
      <c r="H150"/>
      <c r="I150"/>
      <c r="J150"/>
    </row>
    <row r="151" spans="2:10" ht="12.75">
      <c r="B151"/>
      <c r="D151"/>
      <c r="G151" s="4"/>
      <c r="H151"/>
      <c r="I151"/>
      <c r="J151"/>
    </row>
    <row r="152" spans="2:10" ht="12.75">
      <c r="B152"/>
      <c r="D152"/>
      <c r="G152" s="4"/>
      <c r="H152"/>
      <c r="I152"/>
      <c r="J152"/>
    </row>
    <row r="153" spans="2:10" ht="12.75">
      <c r="B153"/>
      <c r="D153"/>
      <c r="G153" s="4"/>
      <c r="H153"/>
      <c r="I153"/>
      <c r="J153"/>
    </row>
    <row r="154" spans="2:10" ht="12.75">
      <c r="B154"/>
      <c r="D154"/>
      <c r="G154" s="4"/>
      <c r="H154"/>
      <c r="I154"/>
      <c r="J154"/>
    </row>
    <row r="155" spans="2:10" ht="12.75">
      <c r="B155"/>
      <c r="D155"/>
      <c r="G155" s="4"/>
      <c r="H155"/>
      <c r="I155"/>
      <c r="J155"/>
    </row>
    <row r="156" spans="2:10" ht="12.75">
      <c r="B156"/>
      <c r="D156"/>
      <c r="G156" s="4"/>
      <c r="H156"/>
      <c r="I156"/>
      <c r="J156"/>
    </row>
    <row r="157" spans="2:10" ht="12.75">
      <c r="B157"/>
      <c r="D157"/>
      <c r="G157" s="4"/>
      <c r="H157"/>
      <c r="I157"/>
      <c r="J157"/>
    </row>
    <row r="158" spans="2:10" ht="12.75">
      <c r="B158"/>
      <c r="D158"/>
      <c r="G158" s="4"/>
      <c r="H158"/>
      <c r="I158"/>
      <c r="J158"/>
    </row>
    <row r="159" spans="2:10" ht="12.75">
      <c r="B159"/>
      <c r="D159"/>
      <c r="G159" s="4"/>
      <c r="H159"/>
      <c r="I159"/>
      <c r="J159"/>
    </row>
    <row r="160" spans="2:10" ht="12.75">
      <c r="B160"/>
      <c r="D160"/>
      <c r="G160" s="4"/>
      <c r="H160"/>
      <c r="I160"/>
      <c r="J160"/>
    </row>
    <row r="161" spans="2:10" ht="12.75">
      <c r="B161"/>
      <c r="D161"/>
      <c r="G161" s="4"/>
      <c r="H161"/>
      <c r="I161"/>
      <c r="J161"/>
    </row>
    <row r="162" spans="2:10" ht="12.75">
      <c r="B162"/>
      <c r="D162"/>
      <c r="G162" s="4"/>
      <c r="H162"/>
      <c r="I162"/>
      <c r="J162"/>
    </row>
    <row r="163" spans="2:10" ht="12.75">
      <c r="B163"/>
      <c r="D163"/>
      <c r="G163" s="4"/>
      <c r="H163"/>
      <c r="I163"/>
      <c r="J163"/>
    </row>
    <row r="164" spans="2:10" ht="12.75">
      <c r="B164"/>
      <c r="D164"/>
      <c r="G164" s="4"/>
      <c r="H164"/>
      <c r="I164"/>
      <c r="J164"/>
    </row>
    <row r="165" spans="2:10" ht="12.75">
      <c r="B165"/>
      <c r="D165"/>
      <c r="G165" s="4"/>
      <c r="H165"/>
      <c r="I165"/>
      <c r="J165"/>
    </row>
    <row r="166" spans="2:10" ht="12.75">
      <c r="B166"/>
      <c r="D166"/>
      <c r="G166" s="4"/>
      <c r="H166"/>
      <c r="I166"/>
      <c r="J166"/>
    </row>
    <row r="167" spans="2:10" ht="12.75">
      <c r="B167"/>
      <c r="D167"/>
      <c r="G167" s="4"/>
      <c r="H167"/>
      <c r="I167"/>
      <c r="J167"/>
    </row>
    <row r="168" spans="2:10" ht="12.75">
      <c r="B168"/>
      <c r="D168"/>
      <c r="G168" s="4"/>
      <c r="H168"/>
      <c r="I168"/>
      <c r="J168"/>
    </row>
    <row r="169" spans="2:10" ht="12.75">
      <c r="B169"/>
      <c r="D169"/>
      <c r="G169" s="4"/>
      <c r="H169"/>
      <c r="I169"/>
      <c r="J169"/>
    </row>
    <row r="170" spans="2:10" ht="12.75">
      <c r="B170"/>
      <c r="D170"/>
      <c r="G170" s="4"/>
      <c r="H170"/>
      <c r="I170"/>
      <c r="J170"/>
    </row>
    <row r="171" spans="2:10" ht="12.75">
      <c r="B171"/>
      <c r="D171"/>
      <c r="G171" s="4"/>
      <c r="H171"/>
      <c r="I171"/>
      <c r="J171"/>
    </row>
    <row r="172" spans="2:10" ht="12.75">
      <c r="B172"/>
      <c r="D172"/>
      <c r="G172" s="4"/>
      <c r="H172"/>
      <c r="I172"/>
      <c r="J172"/>
    </row>
    <row r="173" spans="2:10" ht="12.75">
      <c r="B173"/>
      <c r="D173"/>
      <c r="G173" s="4"/>
      <c r="H173"/>
      <c r="I173"/>
      <c r="J173"/>
    </row>
    <row r="174" spans="2:10" ht="12.75">
      <c r="B174"/>
      <c r="D174"/>
      <c r="G174" s="4"/>
      <c r="H174"/>
      <c r="I174"/>
      <c r="J174"/>
    </row>
    <row r="175" spans="2:10" ht="12.75">
      <c r="B175"/>
      <c r="D175"/>
      <c r="G175" s="4"/>
      <c r="H175"/>
      <c r="I175"/>
      <c r="J175"/>
    </row>
    <row r="176" spans="2:10" ht="12.75">
      <c r="B176"/>
      <c r="D176"/>
      <c r="G176" s="4"/>
      <c r="H176"/>
      <c r="I176"/>
      <c r="J176"/>
    </row>
    <row r="177" spans="2:10" ht="12.75">
      <c r="B177"/>
      <c r="D177"/>
      <c r="G177" s="4"/>
      <c r="H177"/>
      <c r="I177"/>
      <c r="J177"/>
    </row>
    <row r="178" spans="2:10" ht="12.75">
      <c r="B178"/>
      <c r="D178"/>
      <c r="G178" s="4"/>
      <c r="H178"/>
      <c r="I178"/>
      <c r="J178"/>
    </row>
    <row r="179" spans="2:10" ht="12.75">
      <c r="B179"/>
      <c r="D179"/>
      <c r="G179" s="4"/>
      <c r="H179"/>
      <c r="I179"/>
      <c r="J179"/>
    </row>
    <row r="180" spans="2:10" ht="12.75">
      <c r="B180"/>
      <c r="D180"/>
      <c r="G180" s="4"/>
      <c r="H180"/>
      <c r="I180"/>
      <c r="J180"/>
    </row>
    <row r="181" spans="2:10" ht="12.75">
      <c r="B181"/>
      <c r="D181"/>
      <c r="G181" s="4"/>
      <c r="H181"/>
      <c r="I181"/>
      <c r="J181"/>
    </row>
    <row r="182" spans="2:10" ht="12.75">
      <c r="B182"/>
      <c r="D182"/>
      <c r="G182" s="4"/>
      <c r="H182"/>
      <c r="I182"/>
      <c r="J182"/>
    </row>
    <row r="183" spans="2:10" ht="12.75">
      <c r="B183"/>
      <c r="D183"/>
      <c r="G183" s="4"/>
      <c r="H183"/>
      <c r="I183"/>
      <c r="J183"/>
    </row>
    <row r="184" spans="2:10" ht="12.75">
      <c r="B184"/>
      <c r="D184"/>
      <c r="G184" s="4"/>
      <c r="H184"/>
      <c r="I184"/>
      <c r="J184"/>
    </row>
    <row r="185" spans="2:10" ht="12.75">
      <c r="B185"/>
      <c r="D185"/>
      <c r="G185" s="4"/>
      <c r="H185"/>
      <c r="I185"/>
      <c r="J185"/>
    </row>
    <row r="186" spans="2:10" ht="12.75">
      <c r="B186"/>
      <c r="D186"/>
      <c r="G186" s="4"/>
      <c r="H186"/>
      <c r="I186"/>
      <c r="J186"/>
    </row>
    <row r="187" spans="2:10" ht="12.75">
      <c r="B187"/>
      <c r="D187"/>
      <c r="G187" s="4"/>
      <c r="H187"/>
      <c r="I187"/>
      <c r="J187"/>
    </row>
    <row r="188" spans="2:10" ht="12.75">
      <c r="B188"/>
      <c r="D188"/>
      <c r="G188" s="4"/>
      <c r="H188"/>
      <c r="I188"/>
      <c r="J188"/>
    </row>
    <row r="189" spans="2:10" ht="12.75">
      <c r="B189"/>
      <c r="D189"/>
      <c r="G189" s="4"/>
      <c r="H189"/>
      <c r="I189"/>
      <c r="J189"/>
    </row>
    <row r="190" spans="2:10" ht="12.75">
      <c r="B190"/>
      <c r="D190"/>
      <c r="G190" s="4"/>
      <c r="H190"/>
      <c r="I190"/>
      <c r="J190"/>
    </row>
    <row r="191" spans="2:10" ht="12.75">
      <c r="B191"/>
      <c r="D191"/>
      <c r="G191" s="4"/>
      <c r="H191"/>
      <c r="I191"/>
      <c r="J191"/>
    </row>
    <row r="192" spans="2:10" ht="12.75">
      <c r="B192"/>
      <c r="D192"/>
      <c r="G192" s="4"/>
      <c r="H192"/>
      <c r="I192"/>
      <c r="J192"/>
    </row>
    <row r="193" spans="2:10" ht="12.75">
      <c r="B193"/>
      <c r="D193"/>
      <c r="G193" s="4"/>
      <c r="H193"/>
      <c r="I193"/>
      <c r="J193"/>
    </row>
    <row r="194" spans="2:10" ht="12.75">
      <c r="B194"/>
      <c r="D194"/>
      <c r="G194" s="4"/>
      <c r="H194"/>
      <c r="I194"/>
      <c r="J194"/>
    </row>
    <row r="195" spans="2:10" ht="12.75">
      <c r="B195"/>
      <c r="D195"/>
      <c r="G195" s="4"/>
      <c r="H195"/>
      <c r="I195"/>
      <c r="J195"/>
    </row>
    <row r="196" spans="2:10" ht="12.75">
      <c r="B196"/>
      <c r="D196"/>
      <c r="G196" s="4"/>
      <c r="H196"/>
      <c r="I196"/>
      <c r="J196"/>
    </row>
    <row r="197" spans="2:10" ht="12.75">
      <c r="B197"/>
      <c r="D197"/>
      <c r="G197" s="4"/>
      <c r="H197"/>
      <c r="I197"/>
      <c r="J197"/>
    </row>
    <row r="198" spans="2:10" ht="12.75">
      <c r="B198"/>
      <c r="D198"/>
      <c r="G198" s="4"/>
      <c r="H198"/>
      <c r="I198"/>
      <c r="J198"/>
    </row>
    <row r="199" spans="2:10" ht="12.75">
      <c r="B199"/>
      <c r="D199"/>
      <c r="G199" s="4"/>
      <c r="H199"/>
      <c r="I199"/>
      <c r="J199"/>
    </row>
    <row r="200" spans="2:10" ht="12.75">
      <c r="B200"/>
      <c r="D200"/>
      <c r="G200" s="4"/>
      <c r="H200"/>
      <c r="I200"/>
      <c r="J200"/>
    </row>
    <row r="201" spans="2:10" ht="12.75">
      <c r="B201"/>
      <c r="D201"/>
      <c r="G201" s="4"/>
      <c r="H201"/>
      <c r="I201"/>
      <c r="J201"/>
    </row>
    <row r="202" spans="2:10" ht="12.75">
      <c r="B202"/>
      <c r="D202"/>
      <c r="G202" s="4"/>
      <c r="H202"/>
      <c r="I202"/>
      <c r="J202"/>
    </row>
    <row r="203" spans="2:10" ht="12.75">
      <c r="B203"/>
      <c r="D203"/>
      <c r="G203" s="4"/>
      <c r="H203"/>
      <c r="I203"/>
      <c r="J203"/>
    </row>
    <row r="204" spans="2:10" ht="12.75">
      <c r="B204"/>
      <c r="D204"/>
      <c r="G204" s="4"/>
      <c r="H204"/>
      <c r="I204"/>
      <c r="J204"/>
    </row>
    <row r="205" spans="2:10" ht="12.75">
      <c r="B205"/>
      <c r="D205"/>
      <c r="G205" s="4"/>
      <c r="H205"/>
      <c r="I205"/>
      <c r="J205"/>
    </row>
    <row r="206" spans="2:10" ht="12.75">
      <c r="B206"/>
      <c r="D206"/>
      <c r="G206" s="4"/>
      <c r="H206"/>
      <c r="I206"/>
      <c r="J206"/>
    </row>
    <row r="207" spans="2:10" ht="12.75">
      <c r="B207"/>
      <c r="D207"/>
      <c r="G207" s="4"/>
      <c r="H207"/>
      <c r="I207"/>
      <c r="J207"/>
    </row>
    <row r="208" spans="2:10" ht="12.75">
      <c r="B208"/>
      <c r="D208"/>
      <c r="G208" s="4"/>
      <c r="H208"/>
      <c r="I208"/>
      <c r="J208"/>
    </row>
    <row r="209" spans="2:10" ht="12.75">
      <c r="B209"/>
      <c r="D209"/>
      <c r="G209" s="4"/>
      <c r="H209"/>
      <c r="I209"/>
      <c r="J209"/>
    </row>
    <row r="210" spans="2:10" ht="12.75">
      <c r="B210"/>
      <c r="D210"/>
      <c r="G210" s="4"/>
      <c r="H210"/>
      <c r="I210"/>
      <c r="J210"/>
    </row>
    <row r="211" spans="2:10" ht="12.75">
      <c r="B211"/>
      <c r="D211"/>
      <c r="G211" s="4"/>
      <c r="H211"/>
      <c r="I211"/>
      <c r="J211"/>
    </row>
    <row r="212" spans="2:10" ht="12.75">
      <c r="B212"/>
      <c r="D212"/>
      <c r="G212" s="4"/>
      <c r="H212"/>
      <c r="I212"/>
      <c r="J212"/>
    </row>
    <row r="213" spans="2:10" ht="12.75">
      <c r="B213"/>
      <c r="D213"/>
      <c r="G213" s="4"/>
      <c r="H213"/>
      <c r="I213"/>
      <c r="J213"/>
    </row>
    <row r="214" spans="2:10" ht="12.75">
      <c r="B214"/>
      <c r="D214"/>
      <c r="G214" s="4"/>
      <c r="H214"/>
      <c r="I214"/>
      <c r="J214"/>
    </row>
    <row r="215" spans="2:10" ht="12.75">
      <c r="B215"/>
      <c r="D215"/>
      <c r="G215" s="4"/>
      <c r="H215"/>
      <c r="I215"/>
      <c r="J215"/>
    </row>
    <row r="216" spans="2:10" ht="12.75">
      <c r="B216"/>
      <c r="D216"/>
      <c r="G216" s="4"/>
      <c r="H216"/>
      <c r="I216"/>
      <c r="J216"/>
    </row>
    <row r="217" spans="2:10" ht="12.75">
      <c r="B217"/>
      <c r="D217"/>
      <c r="G217" s="4"/>
      <c r="H217"/>
      <c r="I217"/>
      <c r="J217"/>
    </row>
    <row r="218" spans="2:10" ht="12.75">
      <c r="B218"/>
      <c r="D218"/>
      <c r="G218" s="4"/>
      <c r="H218"/>
      <c r="I218"/>
      <c r="J218"/>
    </row>
    <row r="219" spans="2:10" ht="12.75">
      <c r="B219"/>
      <c r="D219"/>
      <c r="G219" s="4"/>
      <c r="H219"/>
      <c r="I219"/>
      <c r="J219"/>
    </row>
    <row r="220" spans="2:10" ht="12.75">
      <c r="B220"/>
      <c r="D220"/>
      <c r="G220" s="4"/>
      <c r="H220"/>
      <c r="I220"/>
      <c r="J220"/>
    </row>
    <row r="221" spans="2:10" ht="12.75">
      <c r="B221"/>
      <c r="D221"/>
      <c r="G221" s="4"/>
      <c r="H221"/>
      <c r="I221"/>
      <c r="J221"/>
    </row>
    <row r="222" spans="2:10" ht="12.75">
      <c r="B222"/>
      <c r="D222"/>
      <c r="G222" s="4"/>
      <c r="H222"/>
      <c r="I222"/>
      <c r="J222"/>
    </row>
  </sheetData>
  <autoFilter ref="A3:AD120"/>
  <conditionalFormatting sqref="M111:M122 M101:M109 M30:M63 M69:M71 M65:M67 M6:M28 M73:M94 M96:M99">
    <cfRule type="cellIs" priority="1" dxfId="0" operator="between" stopIfTrue="1">
      <formula>NOW()</formula>
      <formula>NOW()-7</formula>
    </cfRule>
  </conditionalFormatting>
  <conditionalFormatting sqref="L111:L122 L101:L109 L30:L63 L69:L71 L65:L67 L6:L28 L73:L94 L96:L99">
    <cfRule type="cellIs" priority="2" dxfId="1" operator="equal" stopIfTrue="1">
      <formula>"Hold Production"</formula>
    </cfRule>
    <cfRule type="cellIs" priority="3" dxfId="2" operator="equal" stopIfTrue="1">
      <formula>"Auth for Flight Prod"</formula>
    </cfRule>
    <cfRule type="cellIs" priority="4" dxfId="3" operator="equal" stopIfTrue="1">
      <formula>"OK to Procure Mat'l"</formula>
    </cfRule>
  </conditionalFormatting>
  <printOptions horizontalCentered="1"/>
  <pageMargins left="0.25" right="0.25" top="0.25" bottom="0.5" header="0.5" footer="0.25"/>
  <pageSetup fitToHeight="0" horizontalDpi="600" verticalDpi="600" orientation="landscape" paperSize="17" r:id="rId1"/>
  <headerFooter alignWithMargins="0">
    <oddFooter>&amp;L&amp;F&amp;C&amp;A&amp;R&amp;P of &amp;N</oddFooter>
  </headerFooter>
</worksheet>
</file>

<file path=xl/worksheets/sheet5.xml><?xml version="1.0" encoding="utf-8"?>
<worksheet xmlns="http://schemas.openxmlformats.org/spreadsheetml/2006/main" xmlns:r="http://schemas.openxmlformats.org/officeDocument/2006/relationships">
  <dimension ref="B1:AB310"/>
  <sheetViews>
    <sheetView showGridLines="0" workbookViewId="0" topLeftCell="A1">
      <pane xSplit="6" ySplit="3" topLeftCell="G4" activePane="bottomRight" state="frozen"/>
      <selection pane="topLeft" activeCell="A1" sqref="A1"/>
      <selection pane="topRight" activeCell="G1" sqref="G1"/>
      <selection pane="bottomLeft" activeCell="A4" sqref="A4"/>
      <selection pane="bottomRight" activeCell="F1" sqref="F1"/>
    </sheetView>
  </sheetViews>
  <sheetFormatPr defaultColWidth="9.140625" defaultRowHeight="12.75"/>
  <cols>
    <col min="1" max="3" width="1.421875" style="4" customWidth="1"/>
    <col min="4" max="4" width="24.00390625" style="98" customWidth="1"/>
    <col min="5" max="5" width="3.57421875" style="4" bestFit="1" customWidth="1"/>
    <col min="6" max="6" width="35.140625" style="16" customWidth="1"/>
    <col min="7" max="7" width="5.57421875" style="4" bestFit="1" customWidth="1"/>
    <col min="8" max="8" width="15.8515625" style="4" customWidth="1"/>
    <col min="9" max="9" width="11.28125" style="39" customWidth="1"/>
    <col min="10" max="10" width="17.57421875" style="39" bestFit="1" customWidth="1"/>
    <col min="11" max="11" width="11.28125" style="39" customWidth="1"/>
    <col min="12" max="12" width="41.140625" style="16" customWidth="1"/>
    <col min="13" max="13" width="8.28125" style="156" bestFit="1" customWidth="1"/>
    <col min="14" max="14" width="9.421875" style="4" customWidth="1"/>
    <col min="15" max="16" width="8.421875" style="4" customWidth="1"/>
    <col min="17" max="17" width="12.7109375" style="4" customWidth="1"/>
    <col min="18" max="18" width="8.8515625" style="9" customWidth="1"/>
    <col min="19" max="19" width="9.00390625" style="9" customWidth="1"/>
    <col min="20" max="20" width="11.00390625" style="9" customWidth="1"/>
    <col min="21" max="21" width="9.7109375" style="4" bestFit="1" customWidth="1"/>
    <col min="22" max="22" width="9.140625" style="4" customWidth="1"/>
    <col min="23" max="24" width="10.7109375" style="4" customWidth="1"/>
    <col min="25" max="25" width="9.8515625" style="4" bestFit="1" customWidth="1"/>
    <col min="26" max="26" width="10.140625" style="4" bestFit="1" customWidth="1"/>
    <col min="27" max="27" width="9.8515625" style="4" customWidth="1"/>
    <col min="28" max="28" width="10.8515625" style="4" customWidth="1"/>
    <col min="29" max="16384" width="9.140625" style="4" customWidth="1"/>
  </cols>
  <sheetData>
    <row r="1" spans="2:20" s="36" customFormat="1" ht="18">
      <c r="B1" s="78"/>
      <c r="C1" s="210"/>
      <c r="D1" s="210" t="s">
        <v>526</v>
      </c>
      <c r="E1" s="75"/>
      <c r="F1" s="137"/>
      <c r="G1" s="36">
        <f>H1</f>
        <v>0</v>
      </c>
      <c r="H1" s="74"/>
      <c r="I1" s="161" t="s">
        <v>66</v>
      </c>
      <c r="J1" s="161">
        <f>'1. Intro and Overivew'!E2</f>
        <v>38191</v>
      </c>
      <c r="K1" s="161" t="s">
        <v>523</v>
      </c>
      <c r="L1" s="47">
        <f ca="1">NOW()</f>
        <v>38191.60756273148</v>
      </c>
      <c r="M1" s="161"/>
      <c r="N1" s="47"/>
      <c r="O1" s="35"/>
      <c r="T1" s="45"/>
    </row>
    <row r="2" spans="4:28" s="14" customFormat="1" ht="47.25">
      <c r="D2" s="22"/>
      <c r="E2" s="40"/>
      <c r="F2" s="22"/>
      <c r="G2" s="20"/>
      <c r="H2" s="21"/>
      <c r="I2" s="37" t="s">
        <v>138</v>
      </c>
      <c r="J2" s="37"/>
      <c r="K2" s="37"/>
      <c r="L2" s="22"/>
      <c r="M2" s="23"/>
      <c r="N2" s="24"/>
      <c r="O2" s="25" t="s">
        <v>73</v>
      </c>
      <c r="P2" s="26"/>
      <c r="Q2" s="26"/>
      <c r="R2" s="27"/>
      <c r="S2" s="28"/>
      <c r="T2" s="28" t="s">
        <v>74</v>
      </c>
      <c r="U2" s="28"/>
      <c r="V2" s="28"/>
      <c r="W2" s="29"/>
      <c r="X2" s="30" t="s">
        <v>24</v>
      </c>
      <c r="Y2" s="31"/>
      <c r="Z2" s="32"/>
      <c r="AA2" s="34" t="s">
        <v>26</v>
      </c>
      <c r="AB2" s="33"/>
    </row>
    <row r="3" spans="4:28" s="15" customFormat="1" ht="31.5">
      <c r="D3" s="61" t="s">
        <v>527</v>
      </c>
      <c r="E3" s="61" t="s">
        <v>200</v>
      </c>
      <c r="F3" s="60" t="s">
        <v>53</v>
      </c>
      <c r="G3" s="54" t="s">
        <v>52</v>
      </c>
      <c r="H3" s="61" t="s">
        <v>54</v>
      </c>
      <c r="I3" s="62" t="s">
        <v>184</v>
      </c>
      <c r="J3" s="93" t="s">
        <v>414</v>
      </c>
      <c r="K3" s="93" t="s">
        <v>72</v>
      </c>
      <c r="L3" s="53" t="s">
        <v>185</v>
      </c>
      <c r="M3" s="63" t="s">
        <v>63</v>
      </c>
      <c r="N3" s="55" t="s">
        <v>72</v>
      </c>
      <c r="O3" s="64" t="s">
        <v>55</v>
      </c>
      <c r="P3" s="65" t="s">
        <v>56</v>
      </c>
      <c r="Q3" s="55" t="s">
        <v>397</v>
      </c>
      <c r="R3" s="56" t="s">
        <v>72</v>
      </c>
      <c r="S3" s="66" t="s">
        <v>23</v>
      </c>
      <c r="T3" s="66" t="s">
        <v>27</v>
      </c>
      <c r="U3" s="66" t="s">
        <v>76</v>
      </c>
      <c r="V3" s="67" t="s">
        <v>67</v>
      </c>
      <c r="W3" s="57" t="s">
        <v>69</v>
      </c>
      <c r="X3" s="68" t="s">
        <v>68</v>
      </c>
      <c r="Y3" s="68" t="s">
        <v>70</v>
      </c>
      <c r="Z3" s="69" t="s">
        <v>71</v>
      </c>
      <c r="AA3" s="58" t="s">
        <v>25</v>
      </c>
      <c r="AB3" s="59" t="s">
        <v>213</v>
      </c>
    </row>
    <row r="4" spans="4:28" s="228" customFormat="1" ht="12.75">
      <c r="D4" s="229">
        <v>1</v>
      </c>
      <c r="E4" s="229">
        <v>2</v>
      </c>
      <c r="F4" s="229">
        <v>3</v>
      </c>
      <c r="G4" s="229">
        <v>4</v>
      </c>
      <c r="H4" s="229">
        <v>5</v>
      </c>
      <c r="I4" s="229">
        <v>6</v>
      </c>
      <c r="J4" s="229">
        <v>7</v>
      </c>
      <c r="K4" s="229">
        <v>8</v>
      </c>
      <c r="L4" s="229">
        <v>9</v>
      </c>
      <c r="M4" s="229">
        <v>10</v>
      </c>
      <c r="N4" s="229">
        <v>11</v>
      </c>
      <c r="O4" s="229">
        <v>12</v>
      </c>
      <c r="P4" s="229">
        <v>13</v>
      </c>
      <c r="Q4" s="229">
        <v>14</v>
      </c>
      <c r="R4" s="229">
        <v>15</v>
      </c>
      <c r="S4" s="229">
        <v>16</v>
      </c>
      <c r="T4" s="229">
        <v>17</v>
      </c>
      <c r="U4" s="229">
        <v>18</v>
      </c>
      <c r="V4" s="229">
        <v>19</v>
      </c>
      <c r="W4" s="229">
        <v>20</v>
      </c>
      <c r="X4" s="229">
        <v>21</v>
      </c>
      <c r="Y4" s="229">
        <v>22</v>
      </c>
      <c r="Z4" s="229">
        <v>23</v>
      </c>
      <c r="AA4" s="229">
        <v>24</v>
      </c>
      <c r="AB4" s="229">
        <v>25</v>
      </c>
    </row>
    <row r="5" spans="4:28" ht="12.75">
      <c r="D5" s="43" t="s">
        <v>722</v>
      </c>
      <c r="E5" s="3" t="s">
        <v>570</v>
      </c>
      <c r="F5" s="43" t="s">
        <v>724</v>
      </c>
      <c r="G5" s="41"/>
      <c r="H5" s="12"/>
      <c r="I5" s="44"/>
      <c r="J5" s="160" t="s">
        <v>415</v>
      </c>
      <c r="K5" s="44"/>
      <c r="L5" s="17"/>
      <c r="M5" s="6"/>
      <c r="N5" s="3"/>
      <c r="O5" s="3"/>
      <c r="P5" s="3"/>
      <c r="Q5" s="3" t="s">
        <v>11</v>
      </c>
      <c r="R5" s="13"/>
      <c r="S5" s="5">
        <v>470946</v>
      </c>
      <c r="T5" s="7">
        <v>7000</v>
      </c>
      <c r="U5" s="3"/>
      <c r="V5" s="3"/>
      <c r="W5" s="3"/>
      <c r="X5" s="3"/>
      <c r="Y5" s="3"/>
      <c r="Z5" s="3"/>
      <c r="AA5" s="3"/>
      <c r="AB5" s="3"/>
    </row>
    <row r="6" spans="4:28" ht="12.75">
      <c r="D6" s="43" t="s">
        <v>10</v>
      </c>
      <c r="E6" s="3" t="s">
        <v>324</v>
      </c>
      <c r="F6" s="43" t="s">
        <v>443</v>
      </c>
      <c r="G6" s="41"/>
      <c r="H6" s="12"/>
      <c r="I6" s="44"/>
      <c r="J6" s="160"/>
      <c r="K6" s="44"/>
      <c r="L6" s="17"/>
      <c r="M6" s="6"/>
      <c r="N6" s="3"/>
      <c r="O6" s="3"/>
      <c r="P6" s="3"/>
      <c r="Q6" s="3" t="s">
        <v>11</v>
      </c>
      <c r="R6" s="13"/>
      <c r="S6" s="5">
        <v>470946</v>
      </c>
      <c r="T6" s="7">
        <v>7000</v>
      </c>
      <c r="U6" s="3"/>
      <c r="V6" s="3"/>
      <c r="W6" s="3"/>
      <c r="X6" s="3"/>
      <c r="Y6" s="3"/>
      <c r="Z6" s="3"/>
      <c r="AA6" s="3"/>
      <c r="AB6" s="3"/>
    </row>
    <row r="7" spans="4:28" ht="12.75">
      <c r="D7" s="76" t="s">
        <v>253</v>
      </c>
      <c r="E7" s="3" t="s">
        <v>229</v>
      </c>
      <c r="F7" s="76" t="s">
        <v>254</v>
      </c>
      <c r="G7" s="41"/>
      <c r="H7" s="12" t="s">
        <v>389</v>
      </c>
      <c r="I7" s="44"/>
      <c r="J7" s="160" t="s">
        <v>415</v>
      </c>
      <c r="K7" s="44">
        <v>38110</v>
      </c>
      <c r="L7" s="17"/>
      <c r="M7" s="6"/>
      <c r="N7" s="3"/>
      <c r="O7" s="3"/>
      <c r="P7" s="3"/>
      <c r="Q7" s="3" t="s">
        <v>398</v>
      </c>
      <c r="R7" s="13"/>
      <c r="S7" s="13"/>
      <c r="T7" s="13"/>
      <c r="U7" s="3"/>
      <c r="V7" s="3"/>
      <c r="W7" s="3"/>
      <c r="X7" s="3"/>
      <c r="Y7" s="3"/>
      <c r="Z7" s="3"/>
      <c r="AA7" s="3"/>
      <c r="AB7" s="3"/>
    </row>
    <row r="8" spans="4:28" ht="12.75">
      <c r="D8" s="76" t="s">
        <v>309</v>
      </c>
      <c r="E8" s="3" t="s">
        <v>240</v>
      </c>
      <c r="F8" s="76" t="s">
        <v>309</v>
      </c>
      <c r="G8" s="41"/>
      <c r="H8" s="12" t="s">
        <v>389</v>
      </c>
      <c r="I8" s="44"/>
      <c r="J8" s="160" t="s">
        <v>415</v>
      </c>
      <c r="K8" s="44"/>
      <c r="L8" s="17"/>
      <c r="M8" s="6"/>
      <c r="N8" s="3"/>
      <c r="O8" s="3"/>
      <c r="P8" s="3"/>
      <c r="Q8" s="3"/>
      <c r="R8" s="13"/>
      <c r="S8" s="13"/>
      <c r="T8" s="13"/>
      <c r="U8" s="3"/>
      <c r="V8" s="3"/>
      <c r="W8" s="3"/>
      <c r="X8" s="3"/>
      <c r="Y8" s="3"/>
      <c r="Z8" s="3"/>
      <c r="AA8" s="3"/>
      <c r="AB8" s="3"/>
    </row>
    <row r="9" spans="4:28" ht="12.75">
      <c r="D9" s="43" t="s">
        <v>648</v>
      </c>
      <c r="E9" s="3" t="s">
        <v>570</v>
      </c>
      <c r="F9" s="43" t="s">
        <v>650</v>
      </c>
      <c r="G9" s="41"/>
      <c r="H9" s="12"/>
      <c r="I9" s="44"/>
      <c r="J9" s="160"/>
      <c r="K9" s="44"/>
      <c r="L9" s="17"/>
      <c r="M9" s="6"/>
      <c r="N9" s="3"/>
      <c r="O9" s="3"/>
      <c r="P9" s="3"/>
      <c r="Q9" s="3"/>
      <c r="R9" s="13"/>
      <c r="S9" s="5"/>
      <c r="T9" s="7"/>
      <c r="U9" s="3"/>
      <c r="V9" s="3"/>
      <c r="W9" s="3"/>
      <c r="X9" s="3"/>
      <c r="Y9" s="3"/>
      <c r="Z9" s="3"/>
      <c r="AA9" s="3"/>
      <c r="AB9" s="3"/>
    </row>
    <row r="10" spans="4:28" ht="12.75">
      <c r="D10" s="43" t="s">
        <v>649</v>
      </c>
      <c r="E10" s="3" t="s">
        <v>570</v>
      </c>
      <c r="F10" s="43" t="s">
        <v>651</v>
      </c>
      <c r="G10" s="41"/>
      <c r="H10" s="12"/>
      <c r="I10" s="44"/>
      <c r="J10" s="160"/>
      <c r="K10" s="44"/>
      <c r="L10" s="17"/>
      <c r="M10" s="6"/>
      <c r="N10" s="3"/>
      <c r="O10" s="3"/>
      <c r="P10" s="3"/>
      <c r="Q10" s="3"/>
      <c r="R10" s="13"/>
      <c r="S10" s="13"/>
      <c r="T10" s="13"/>
      <c r="U10" s="3"/>
      <c r="V10" s="3"/>
      <c r="W10" s="3"/>
      <c r="X10" s="3"/>
      <c r="Y10" s="3"/>
      <c r="Z10" s="3"/>
      <c r="AA10" s="3"/>
      <c r="AB10" s="3"/>
    </row>
    <row r="11" spans="4:28" ht="12.75">
      <c r="D11" s="43" t="s">
        <v>250</v>
      </c>
      <c r="E11" s="3" t="s">
        <v>229</v>
      </c>
      <c r="F11" s="43" t="s">
        <v>373</v>
      </c>
      <c r="G11" s="41"/>
      <c r="H11" s="12" t="s">
        <v>389</v>
      </c>
      <c r="I11" s="44"/>
      <c r="J11" s="160" t="s">
        <v>415</v>
      </c>
      <c r="K11" s="44"/>
      <c r="L11" s="17"/>
      <c r="M11" s="6"/>
      <c r="N11" s="3"/>
      <c r="O11" s="3"/>
      <c r="P11" s="3"/>
      <c r="Q11" s="3" t="s">
        <v>11</v>
      </c>
      <c r="R11" s="79">
        <v>38062</v>
      </c>
      <c r="S11" s="13">
        <v>45276</v>
      </c>
      <c r="T11" s="13" t="s">
        <v>249</v>
      </c>
      <c r="U11" s="3" t="s">
        <v>8</v>
      </c>
      <c r="V11" s="3" t="s">
        <v>8</v>
      </c>
      <c r="W11" s="3" t="s">
        <v>214</v>
      </c>
      <c r="X11" s="80">
        <v>37914</v>
      </c>
      <c r="Y11" s="3" t="s">
        <v>8</v>
      </c>
      <c r="Z11" s="3"/>
      <c r="AA11" s="3"/>
      <c r="AB11" s="3"/>
    </row>
    <row r="12" spans="4:28" ht="12.75">
      <c r="D12" s="43" t="s">
        <v>242</v>
      </c>
      <c r="E12" s="3" t="s">
        <v>229</v>
      </c>
      <c r="F12" s="43" t="s">
        <v>374</v>
      </c>
      <c r="G12" s="41"/>
      <c r="H12" s="12" t="s">
        <v>389</v>
      </c>
      <c r="I12" s="44"/>
      <c r="J12" s="160" t="s">
        <v>415</v>
      </c>
      <c r="K12" s="44"/>
      <c r="L12" s="17"/>
      <c r="M12" s="6"/>
      <c r="N12" s="3"/>
      <c r="O12" s="3"/>
      <c r="P12" s="3"/>
      <c r="Q12" s="3" t="s">
        <v>11</v>
      </c>
      <c r="R12" s="79">
        <v>38062</v>
      </c>
      <c r="S12" s="13">
        <v>45276</v>
      </c>
      <c r="T12" s="13" t="s">
        <v>251</v>
      </c>
      <c r="U12" s="3" t="s">
        <v>8</v>
      </c>
      <c r="V12" s="3" t="s">
        <v>8</v>
      </c>
      <c r="W12" s="3" t="s">
        <v>214</v>
      </c>
      <c r="X12" s="80">
        <v>37914</v>
      </c>
      <c r="Y12" s="3" t="s">
        <v>8</v>
      </c>
      <c r="Z12" s="3"/>
      <c r="AA12" s="3"/>
      <c r="AB12" s="3"/>
    </row>
    <row r="13" spans="4:28" ht="12.75">
      <c r="D13" s="43" t="s">
        <v>241</v>
      </c>
      <c r="E13" s="3" t="s">
        <v>229</v>
      </c>
      <c r="F13" s="43" t="s">
        <v>372</v>
      </c>
      <c r="G13" s="41"/>
      <c r="H13" s="12" t="s">
        <v>389</v>
      </c>
      <c r="I13" s="44"/>
      <c r="J13" s="160" t="s">
        <v>415</v>
      </c>
      <c r="K13" s="44"/>
      <c r="L13" s="17"/>
      <c r="M13" s="6"/>
      <c r="N13" s="3"/>
      <c r="O13" s="3"/>
      <c r="P13" s="159"/>
      <c r="Q13" s="3" t="s">
        <v>11</v>
      </c>
      <c r="R13" s="79">
        <v>38062</v>
      </c>
      <c r="S13" s="13">
        <v>45276</v>
      </c>
      <c r="T13" s="13" t="s">
        <v>249</v>
      </c>
      <c r="U13" s="3" t="s">
        <v>8</v>
      </c>
      <c r="V13" s="3" t="s">
        <v>8</v>
      </c>
      <c r="W13" s="3" t="s">
        <v>214</v>
      </c>
      <c r="X13" s="80">
        <v>37914</v>
      </c>
      <c r="Y13" s="3" t="s">
        <v>8</v>
      </c>
      <c r="Z13" s="3"/>
      <c r="AA13" s="3"/>
      <c r="AB13" s="3"/>
    </row>
    <row r="14" spans="4:28" ht="12.75">
      <c r="D14" s="76" t="s">
        <v>257</v>
      </c>
      <c r="E14" s="3" t="s">
        <v>229</v>
      </c>
      <c r="F14" s="76" t="s">
        <v>667</v>
      </c>
      <c r="G14" s="41"/>
      <c r="H14" s="12" t="s">
        <v>389</v>
      </c>
      <c r="I14" s="44"/>
      <c r="J14" s="160" t="s">
        <v>415</v>
      </c>
      <c r="K14" s="44"/>
      <c r="L14" s="17"/>
      <c r="M14" s="6"/>
      <c r="N14" s="3"/>
      <c r="O14" s="3"/>
      <c r="P14" s="3"/>
      <c r="Q14" s="3"/>
      <c r="R14" s="13"/>
      <c r="S14" s="13"/>
      <c r="T14" s="13"/>
      <c r="U14" s="3"/>
      <c r="V14" s="3"/>
      <c r="W14" s="3"/>
      <c r="X14" s="3"/>
      <c r="Y14" s="3"/>
      <c r="Z14" s="3"/>
      <c r="AA14" s="3"/>
      <c r="AB14" s="3"/>
    </row>
    <row r="15" spans="4:28" ht="12.75">
      <c r="D15" s="76" t="s">
        <v>305</v>
      </c>
      <c r="E15" s="3" t="s">
        <v>229</v>
      </c>
      <c r="F15" s="43" t="s">
        <v>286</v>
      </c>
      <c r="G15" s="41"/>
      <c r="H15" s="12" t="s">
        <v>388</v>
      </c>
      <c r="I15" s="44"/>
      <c r="J15" s="160" t="s">
        <v>415</v>
      </c>
      <c r="K15" s="44"/>
      <c r="L15" s="17"/>
      <c r="M15" s="6" t="s">
        <v>189</v>
      </c>
      <c r="N15" s="3"/>
      <c r="O15" s="3"/>
      <c r="P15" s="3"/>
      <c r="Q15" s="3"/>
      <c r="R15" s="13"/>
      <c r="S15" s="13"/>
      <c r="T15" s="13"/>
      <c r="U15" s="3"/>
      <c r="V15" s="3"/>
      <c r="W15" s="3"/>
      <c r="X15" s="3"/>
      <c r="Y15" s="3"/>
      <c r="Z15" s="3"/>
      <c r="AA15" s="3"/>
      <c r="AB15" s="3"/>
    </row>
    <row r="16" spans="4:28" ht="12.75">
      <c r="D16" s="43" t="s">
        <v>280</v>
      </c>
      <c r="E16" s="3" t="s">
        <v>229</v>
      </c>
      <c r="F16" s="43" t="s">
        <v>308</v>
      </c>
      <c r="G16" s="41"/>
      <c r="H16" s="12" t="s">
        <v>389</v>
      </c>
      <c r="I16" s="44"/>
      <c r="J16" s="160"/>
      <c r="K16" s="44"/>
      <c r="L16" s="17"/>
      <c r="M16" s="6"/>
      <c r="N16" s="3"/>
      <c r="O16" s="3"/>
      <c r="P16" s="3"/>
      <c r="Q16" s="3"/>
      <c r="R16" s="13"/>
      <c r="S16" s="13"/>
      <c r="T16" s="13"/>
      <c r="U16" s="3"/>
      <c r="V16" s="3"/>
      <c r="W16" s="3"/>
      <c r="X16" s="3"/>
      <c r="Y16" s="3"/>
      <c r="Z16" s="3"/>
      <c r="AA16" s="3"/>
      <c r="AB16" s="3"/>
    </row>
    <row r="17" spans="4:28" ht="25.5">
      <c r="D17" s="76" t="s">
        <v>320</v>
      </c>
      <c r="E17" s="3" t="s">
        <v>240</v>
      </c>
      <c r="F17" s="43" t="s">
        <v>319</v>
      </c>
      <c r="G17" s="41"/>
      <c r="H17" s="12" t="s">
        <v>389</v>
      </c>
      <c r="I17" s="44"/>
      <c r="J17" s="160" t="s">
        <v>415</v>
      </c>
      <c r="K17" s="44"/>
      <c r="L17" s="17"/>
      <c r="M17" s="6"/>
      <c r="N17" s="3"/>
      <c r="O17" s="3"/>
      <c r="P17" s="3"/>
      <c r="Q17" s="3"/>
      <c r="R17" s="13"/>
      <c r="S17" s="13"/>
      <c r="T17" s="13"/>
      <c r="U17" s="3"/>
      <c r="V17" s="3"/>
      <c r="W17" s="3"/>
      <c r="X17" s="3"/>
      <c r="Y17" s="3"/>
      <c r="Z17" s="3"/>
      <c r="AA17" s="3"/>
      <c r="AB17" s="3"/>
    </row>
    <row r="18" spans="4:28" ht="12.75">
      <c r="D18" s="76" t="s">
        <v>296</v>
      </c>
      <c r="E18" s="3" t="s">
        <v>229</v>
      </c>
      <c r="F18" s="76" t="s">
        <v>297</v>
      </c>
      <c r="G18" s="41"/>
      <c r="H18" s="12" t="s">
        <v>389</v>
      </c>
      <c r="I18" s="44"/>
      <c r="J18" s="160" t="s">
        <v>415</v>
      </c>
      <c r="K18" s="44"/>
      <c r="L18" s="17"/>
      <c r="M18" s="6"/>
      <c r="N18" s="3"/>
      <c r="O18" s="3"/>
      <c r="P18" s="3"/>
      <c r="Q18" s="3"/>
      <c r="R18" s="13"/>
      <c r="S18" s="13"/>
      <c r="T18" s="13"/>
      <c r="U18" s="3"/>
      <c r="V18" s="3"/>
      <c r="W18" s="3"/>
      <c r="X18" s="3"/>
      <c r="Y18" s="3"/>
      <c r="Z18" s="3"/>
      <c r="AA18" s="3"/>
      <c r="AB18" s="3"/>
    </row>
    <row r="19" spans="4:28" ht="12.75">
      <c r="D19" s="43" t="s">
        <v>310</v>
      </c>
      <c r="E19" s="3" t="s">
        <v>240</v>
      </c>
      <c r="F19" s="81" t="s">
        <v>311</v>
      </c>
      <c r="G19" s="41"/>
      <c r="H19" s="12" t="s">
        <v>389</v>
      </c>
      <c r="I19" s="44"/>
      <c r="J19" s="160" t="s">
        <v>415</v>
      </c>
      <c r="K19" s="44"/>
      <c r="L19" s="17"/>
      <c r="M19" s="6"/>
      <c r="N19" s="3"/>
      <c r="O19" s="3"/>
      <c r="P19" s="3"/>
      <c r="Q19" s="3"/>
      <c r="R19" s="13"/>
      <c r="S19" s="13"/>
      <c r="T19" s="13"/>
      <c r="U19" s="3"/>
      <c r="V19" s="3"/>
      <c r="W19" s="3"/>
      <c r="X19" s="3"/>
      <c r="Y19" s="3"/>
      <c r="Z19" s="3"/>
      <c r="AA19" s="3"/>
      <c r="AB19" s="3"/>
    </row>
    <row r="20" spans="4:28" ht="12.75">
      <c r="D20" s="43" t="s">
        <v>312</v>
      </c>
      <c r="E20" s="3" t="s">
        <v>240</v>
      </c>
      <c r="F20" s="81" t="s">
        <v>311</v>
      </c>
      <c r="G20" s="41"/>
      <c r="H20" s="12" t="s">
        <v>389</v>
      </c>
      <c r="I20" s="44"/>
      <c r="J20" s="160" t="s">
        <v>415</v>
      </c>
      <c r="K20" s="44"/>
      <c r="L20" s="17"/>
      <c r="M20" s="6"/>
      <c r="N20" s="3"/>
      <c r="O20" s="3"/>
      <c r="P20" s="3"/>
      <c r="Q20" s="3"/>
      <c r="R20" s="13"/>
      <c r="S20" s="13"/>
      <c r="T20" s="13"/>
      <c r="U20" s="3"/>
      <c r="V20" s="3"/>
      <c r="W20" s="3"/>
      <c r="X20" s="3"/>
      <c r="Y20" s="3"/>
      <c r="Z20" s="3"/>
      <c r="AA20" s="3"/>
      <c r="AB20" s="3"/>
    </row>
    <row r="21" spans="4:28" ht="25.5">
      <c r="D21" s="43" t="s">
        <v>473</v>
      </c>
      <c r="E21" s="43" t="s">
        <v>240</v>
      </c>
      <c r="F21" s="43" t="s">
        <v>474</v>
      </c>
      <c r="G21" s="6"/>
      <c r="H21" s="6"/>
      <c r="I21" s="38"/>
      <c r="J21" s="38"/>
      <c r="K21" s="38"/>
      <c r="L21" s="17" t="s">
        <v>475</v>
      </c>
      <c r="M21" s="6"/>
      <c r="N21" s="3"/>
      <c r="O21" s="3"/>
      <c r="P21" s="3"/>
      <c r="Q21" s="3" t="s">
        <v>11</v>
      </c>
      <c r="R21" s="13"/>
      <c r="S21" s="13"/>
      <c r="T21" s="13"/>
      <c r="U21" s="3"/>
      <c r="V21" s="3"/>
      <c r="W21" s="3"/>
      <c r="X21" s="3"/>
      <c r="Y21" s="3"/>
      <c r="Z21" s="3"/>
      <c r="AA21" s="3"/>
      <c r="AB21" s="3"/>
    </row>
    <row r="22" spans="4:28" ht="12.75">
      <c r="D22" s="43" t="s">
        <v>228</v>
      </c>
      <c r="E22" s="3" t="s">
        <v>229</v>
      </c>
      <c r="F22" s="43" t="s">
        <v>486</v>
      </c>
      <c r="G22" s="41"/>
      <c r="H22" s="12" t="s">
        <v>389</v>
      </c>
      <c r="I22" s="44"/>
      <c r="J22" s="160" t="s">
        <v>415</v>
      </c>
      <c r="K22" s="44"/>
      <c r="L22" s="17"/>
      <c r="M22" s="6"/>
      <c r="N22" s="3"/>
      <c r="O22" s="3"/>
      <c r="P22" s="3"/>
      <c r="Q22" s="3" t="s">
        <v>11</v>
      </c>
      <c r="R22" s="13"/>
      <c r="S22" s="13"/>
      <c r="T22" s="13"/>
      <c r="U22" s="3"/>
      <c r="V22" s="3"/>
      <c r="W22" s="3"/>
      <c r="X22" s="3"/>
      <c r="Y22" s="3"/>
      <c r="Z22" s="3"/>
      <c r="AA22" s="3"/>
      <c r="AB22" s="3"/>
    </row>
    <row r="23" spans="4:28" ht="12.75">
      <c r="D23" s="43" t="s">
        <v>225</v>
      </c>
      <c r="E23" s="3" t="s">
        <v>229</v>
      </c>
      <c r="F23" s="82" t="s">
        <v>236</v>
      </c>
      <c r="G23" s="41"/>
      <c r="H23" s="12" t="s">
        <v>389</v>
      </c>
      <c r="I23" s="44"/>
      <c r="J23" s="160" t="s">
        <v>415</v>
      </c>
      <c r="K23" s="44"/>
      <c r="L23" s="17"/>
      <c r="M23" s="6"/>
      <c r="N23" s="3"/>
      <c r="O23" s="3"/>
      <c r="P23" s="3"/>
      <c r="Q23" s="3"/>
      <c r="R23" s="13"/>
      <c r="S23" s="13"/>
      <c r="T23" s="13"/>
      <c r="U23" s="3"/>
      <c r="V23" s="3"/>
      <c r="W23" s="3"/>
      <c r="X23" s="3"/>
      <c r="Y23" s="3"/>
      <c r="Z23" s="3"/>
      <c r="AA23" s="3"/>
      <c r="AB23" s="3"/>
    </row>
    <row r="24" spans="4:28" ht="12.75">
      <c r="D24" s="43" t="s">
        <v>439</v>
      </c>
      <c r="E24" s="3" t="s">
        <v>324</v>
      </c>
      <c r="F24" s="43" t="s">
        <v>440</v>
      </c>
      <c r="G24" s="41"/>
      <c r="H24" s="12"/>
      <c r="I24" s="44"/>
      <c r="J24" s="160"/>
      <c r="K24" s="44"/>
      <c r="L24" s="17"/>
      <c r="M24" s="6"/>
      <c r="N24" s="3"/>
      <c r="O24" s="3"/>
      <c r="P24" s="3"/>
      <c r="Q24" s="3" t="s">
        <v>11</v>
      </c>
      <c r="R24" s="13"/>
      <c r="S24" s="13">
        <v>41710</v>
      </c>
      <c r="T24" s="7">
        <v>90000</v>
      </c>
      <c r="U24" s="3"/>
      <c r="V24" s="3"/>
      <c r="W24" s="3"/>
      <c r="X24" s="3"/>
      <c r="Y24" s="3"/>
      <c r="Z24" s="3"/>
      <c r="AA24" s="3"/>
      <c r="AB24" s="3"/>
    </row>
    <row r="25" spans="4:28" ht="12.75">
      <c r="D25" s="43" t="s">
        <v>306</v>
      </c>
      <c r="E25" s="3" t="s">
        <v>229</v>
      </c>
      <c r="F25" s="43" t="s">
        <v>307</v>
      </c>
      <c r="G25" s="41"/>
      <c r="H25" s="12" t="s">
        <v>389</v>
      </c>
      <c r="I25" s="44"/>
      <c r="J25" s="160" t="s">
        <v>415</v>
      </c>
      <c r="K25" s="44"/>
      <c r="L25" s="17"/>
      <c r="M25" s="6"/>
      <c r="N25" s="3"/>
      <c r="O25" s="3"/>
      <c r="P25" s="3"/>
      <c r="Q25" s="3" t="s">
        <v>11</v>
      </c>
      <c r="R25" s="79">
        <v>38099</v>
      </c>
      <c r="S25" s="13">
        <v>42654</v>
      </c>
      <c r="T25" s="13" t="s">
        <v>407</v>
      </c>
      <c r="U25" s="3" t="s">
        <v>215</v>
      </c>
      <c r="V25" s="3" t="s">
        <v>215</v>
      </c>
      <c r="W25" s="80">
        <v>38164</v>
      </c>
      <c r="X25" s="3"/>
      <c r="Y25" s="3"/>
      <c r="Z25" s="3"/>
      <c r="AA25" s="3"/>
      <c r="AB25" s="3"/>
    </row>
    <row r="26" spans="4:28" ht="12.75">
      <c r="D26" s="43" t="s">
        <v>680</v>
      </c>
      <c r="E26" s="3" t="s">
        <v>240</v>
      </c>
      <c r="F26" s="43" t="s">
        <v>681</v>
      </c>
      <c r="G26" s="41"/>
      <c r="H26" s="12"/>
      <c r="I26" s="44"/>
      <c r="J26" s="160" t="s">
        <v>415</v>
      </c>
      <c r="K26" s="44"/>
      <c r="L26" s="17"/>
      <c r="M26" s="6"/>
      <c r="N26" s="3"/>
      <c r="O26" s="3"/>
      <c r="P26" s="3"/>
      <c r="Q26" s="3"/>
      <c r="R26" s="79"/>
      <c r="S26" s="13"/>
      <c r="T26" s="13"/>
      <c r="U26" s="3"/>
      <c r="V26" s="3"/>
      <c r="W26" s="80"/>
      <c r="X26" s="3"/>
      <c r="Y26" s="3"/>
      <c r="Z26" s="3"/>
      <c r="AA26" s="3"/>
      <c r="AB26" s="3"/>
    </row>
    <row r="27" spans="4:28" ht="12.75">
      <c r="D27" s="43" t="s">
        <v>493</v>
      </c>
      <c r="E27" s="49" t="s">
        <v>324</v>
      </c>
      <c r="F27" s="17" t="s">
        <v>495</v>
      </c>
      <c r="G27" s="3"/>
      <c r="H27" s="6"/>
      <c r="I27" s="38"/>
      <c r="J27" s="38"/>
      <c r="K27" s="38"/>
      <c r="L27" s="17"/>
      <c r="M27" s="6"/>
      <c r="N27" s="3"/>
      <c r="O27" s="3"/>
      <c r="P27" s="3"/>
      <c r="Q27" s="3" t="s">
        <v>11</v>
      </c>
      <c r="R27" s="13"/>
      <c r="S27" s="13"/>
      <c r="T27" s="13"/>
      <c r="U27" s="3"/>
      <c r="V27" s="3"/>
      <c r="W27" s="3"/>
      <c r="X27" s="3"/>
      <c r="Y27" s="3"/>
      <c r="Z27" s="3"/>
      <c r="AA27" s="3"/>
      <c r="AB27" s="3"/>
    </row>
    <row r="28" spans="4:28" ht="12.75">
      <c r="D28" s="43" t="s">
        <v>441</v>
      </c>
      <c r="E28" s="3" t="s">
        <v>324</v>
      </c>
      <c r="F28" s="43" t="s">
        <v>442</v>
      </c>
      <c r="G28" s="41"/>
      <c r="H28" s="12"/>
      <c r="I28" s="44"/>
      <c r="J28" s="160"/>
      <c r="K28" s="44"/>
      <c r="L28" s="17"/>
      <c r="M28" s="6"/>
      <c r="N28" s="3"/>
      <c r="O28" s="3"/>
      <c r="P28" s="3"/>
      <c r="Q28" s="3" t="s">
        <v>11</v>
      </c>
      <c r="R28" s="13"/>
      <c r="S28" s="5">
        <v>42197</v>
      </c>
      <c r="T28" s="7">
        <v>5500</v>
      </c>
      <c r="U28" s="3"/>
      <c r="V28" s="3"/>
      <c r="W28" s="3"/>
      <c r="X28" s="3"/>
      <c r="Y28" s="3"/>
      <c r="Z28" s="3"/>
      <c r="AA28" s="3"/>
      <c r="AB28" s="3"/>
    </row>
    <row r="29" spans="4:28" ht="12.75">
      <c r="D29" s="43" t="s">
        <v>452</v>
      </c>
      <c r="E29" s="3" t="s">
        <v>324</v>
      </c>
      <c r="F29" s="43" t="s">
        <v>453</v>
      </c>
      <c r="G29" s="41"/>
      <c r="H29" s="12"/>
      <c r="I29" s="44"/>
      <c r="J29" s="160"/>
      <c r="K29" s="44"/>
      <c r="L29" s="17"/>
      <c r="M29" s="6"/>
      <c r="N29" s="3"/>
      <c r="O29" s="3"/>
      <c r="P29" s="3"/>
      <c r="Q29" s="3" t="s">
        <v>11</v>
      </c>
      <c r="R29" s="13"/>
      <c r="S29" s="13">
        <v>42197</v>
      </c>
      <c r="T29" s="7">
        <v>1800</v>
      </c>
      <c r="U29" s="3"/>
      <c r="V29" s="3"/>
      <c r="W29" s="3"/>
      <c r="X29" s="3"/>
      <c r="Y29" s="3"/>
      <c r="Z29" s="3"/>
      <c r="AA29" s="3"/>
      <c r="AB29" s="3"/>
    </row>
    <row r="30" spans="4:28" ht="25.5">
      <c r="D30" s="43" t="s">
        <v>227</v>
      </c>
      <c r="E30" s="3" t="s">
        <v>229</v>
      </c>
      <c r="F30" s="43" t="s">
        <v>315</v>
      </c>
      <c r="G30" s="41"/>
      <c r="H30" s="12" t="s">
        <v>389</v>
      </c>
      <c r="I30" s="44"/>
      <c r="J30" s="160" t="s">
        <v>415</v>
      </c>
      <c r="K30" s="44">
        <v>38111</v>
      </c>
      <c r="L30" s="17" t="s">
        <v>416</v>
      </c>
      <c r="M30" s="6"/>
      <c r="N30" s="3"/>
      <c r="O30" s="3"/>
      <c r="P30" s="3"/>
      <c r="Q30" s="3" t="s">
        <v>11</v>
      </c>
      <c r="R30" s="79">
        <v>38099</v>
      </c>
      <c r="S30" s="13" t="s">
        <v>408</v>
      </c>
      <c r="T30" s="13" t="s">
        <v>409</v>
      </c>
      <c r="U30" s="3" t="s">
        <v>215</v>
      </c>
      <c r="V30" s="3" t="s">
        <v>215</v>
      </c>
      <c r="W30" s="3" t="s">
        <v>214</v>
      </c>
      <c r="X30" s="80">
        <v>38273</v>
      </c>
      <c r="Y30" s="3" t="s">
        <v>8</v>
      </c>
      <c r="Z30" s="3" t="s">
        <v>215</v>
      </c>
      <c r="AA30" s="3"/>
      <c r="AB30" s="3"/>
    </row>
    <row r="31" spans="4:28" ht="12.75">
      <c r="D31" s="43" t="s">
        <v>16</v>
      </c>
      <c r="E31" s="3" t="s">
        <v>324</v>
      </c>
      <c r="F31" s="43" t="s">
        <v>450</v>
      </c>
      <c r="G31" s="41"/>
      <c r="H31" s="12"/>
      <c r="I31" s="44"/>
      <c r="J31" s="160"/>
      <c r="K31" s="44"/>
      <c r="L31" s="17"/>
      <c r="M31" s="6"/>
      <c r="N31" s="3"/>
      <c r="O31" s="3"/>
      <c r="P31" s="3"/>
      <c r="Q31" s="3" t="s">
        <v>11</v>
      </c>
      <c r="R31" s="13"/>
      <c r="S31" s="5">
        <v>41333</v>
      </c>
      <c r="T31" s="8">
        <v>3600</v>
      </c>
      <c r="U31" s="3"/>
      <c r="V31" s="3"/>
      <c r="W31" s="3"/>
      <c r="X31" s="3"/>
      <c r="Y31" s="3"/>
      <c r="Z31" s="3"/>
      <c r="AA31" s="3"/>
      <c r="AB31" s="3"/>
    </row>
    <row r="32" spans="4:28" ht="12.75">
      <c r="D32" s="43" t="s">
        <v>688</v>
      </c>
      <c r="E32" s="3" t="s">
        <v>570</v>
      </c>
      <c r="F32" s="43" t="s">
        <v>689</v>
      </c>
      <c r="G32" s="41"/>
      <c r="H32" s="12"/>
      <c r="I32" s="44"/>
      <c r="J32" s="160" t="s">
        <v>415</v>
      </c>
      <c r="K32" s="44"/>
      <c r="L32" s="17"/>
      <c r="M32" s="6"/>
      <c r="N32" s="3"/>
      <c r="O32" s="3"/>
      <c r="P32" s="3"/>
      <c r="Q32" s="3"/>
      <c r="R32" s="13"/>
      <c r="S32" s="5"/>
      <c r="T32" s="8"/>
      <c r="U32" s="3"/>
      <c r="V32" s="3"/>
      <c r="W32" s="3"/>
      <c r="X32" s="3"/>
      <c r="Y32" s="3"/>
      <c r="Z32" s="3"/>
      <c r="AA32" s="3"/>
      <c r="AB32" s="3"/>
    </row>
    <row r="33" spans="4:28" ht="12.75">
      <c r="D33" s="43" t="s">
        <v>684</v>
      </c>
      <c r="E33" s="3" t="s">
        <v>570</v>
      </c>
      <c r="F33" s="43" t="s">
        <v>685</v>
      </c>
      <c r="G33" s="41"/>
      <c r="H33" s="12"/>
      <c r="I33" s="44"/>
      <c r="J33" s="160" t="s">
        <v>415</v>
      </c>
      <c r="K33" s="44"/>
      <c r="L33" s="17"/>
      <c r="M33" s="6"/>
      <c r="N33" s="3"/>
      <c r="O33" s="3"/>
      <c r="P33" s="3"/>
      <c r="Q33" s="3"/>
      <c r="R33" s="13"/>
      <c r="S33" s="5"/>
      <c r="T33" s="8"/>
      <c r="U33" s="3"/>
      <c r="V33" s="3"/>
      <c r="W33" s="3"/>
      <c r="X33" s="3"/>
      <c r="Y33" s="3"/>
      <c r="Z33" s="3"/>
      <c r="AA33" s="3"/>
      <c r="AB33" s="3"/>
    </row>
    <row r="34" spans="4:28" ht="12.75">
      <c r="D34" s="43" t="s">
        <v>659</v>
      </c>
      <c r="E34" s="3" t="s">
        <v>570</v>
      </c>
      <c r="F34" s="43" t="s">
        <v>572</v>
      </c>
      <c r="G34" s="41"/>
      <c r="H34" s="12"/>
      <c r="I34" s="44"/>
      <c r="J34" s="160" t="s">
        <v>415</v>
      </c>
      <c r="K34" s="44">
        <v>38138</v>
      </c>
      <c r="L34" s="17" t="s">
        <v>571</v>
      </c>
      <c r="M34" s="6"/>
      <c r="N34" s="3"/>
      <c r="O34" s="3"/>
      <c r="P34" s="3"/>
      <c r="Q34" s="3"/>
      <c r="R34" s="13"/>
      <c r="S34" s="5"/>
      <c r="T34" s="8"/>
      <c r="U34" s="3"/>
      <c r="V34" s="3"/>
      <c r="W34" s="3"/>
      <c r="X34" s="3"/>
      <c r="Y34" s="3"/>
      <c r="Z34" s="3"/>
      <c r="AA34" s="3"/>
      <c r="AB34" s="3"/>
    </row>
    <row r="35" spans="4:28" ht="25.5">
      <c r="D35" s="43" t="s">
        <v>660</v>
      </c>
      <c r="E35" s="3" t="s">
        <v>570</v>
      </c>
      <c r="F35" s="43" t="s">
        <v>661</v>
      </c>
      <c r="G35" s="41"/>
      <c r="H35" s="12"/>
      <c r="I35" s="44"/>
      <c r="J35" s="160" t="s">
        <v>415</v>
      </c>
      <c r="K35" s="44"/>
      <c r="L35" s="17"/>
      <c r="M35" s="6"/>
      <c r="N35" s="3"/>
      <c r="O35" s="3"/>
      <c r="P35" s="3"/>
      <c r="Q35" s="3"/>
      <c r="R35" s="13"/>
      <c r="S35" s="5"/>
      <c r="T35" s="8"/>
      <c r="U35" s="3"/>
      <c r="V35" s="3"/>
      <c r="W35" s="3"/>
      <c r="X35" s="3"/>
      <c r="Y35" s="3"/>
      <c r="Z35" s="3"/>
      <c r="AA35" s="3"/>
      <c r="AB35" s="3"/>
    </row>
    <row r="36" spans="4:28" ht="12.75">
      <c r="D36" s="43" t="s">
        <v>686</v>
      </c>
      <c r="E36" s="3" t="s">
        <v>570</v>
      </c>
      <c r="F36" s="43" t="s">
        <v>687</v>
      </c>
      <c r="G36" s="41"/>
      <c r="H36" s="12"/>
      <c r="I36" s="44"/>
      <c r="J36" s="160" t="s">
        <v>415</v>
      </c>
      <c r="K36" s="44"/>
      <c r="L36" s="17"/>
      <c r="M36" s="6"/>
      <c r="N36" s="3"/>
      <c r="O36" s="3"/>
      <c r="P36" s="3"/>
      <c r="Q36" s="3"/>
      <c r="R36" s="13"/>
      <c r="S36" s="5"/>
      <c r="T36" s="8"/>
      <c r="U36" s="3"/>
      <c r="V36" s="3"/>
      <c r="W36" s="3"/>
      <c r="X36" s="3"/>
      <c r="Y36" s="3"/>
      <c r="Z36" s="3"/>
      <c r="AA36" s="3"/>
      <c r="AB36" s="3"/>
    </row>
    <row r="37" spans="4:28" ht="12.75">
      <c r="D37" s="43" t="s">
        <v>756</v>
      </c>
      <c r="E37" s="3" t="s">
        <v>570</v>
      </c>
      <c r="F37" s="43" t="s">
        <v>760</v>
      </c>
      <c r="G37" s="41"/>
      <c r="H37" s="12"/>
      <c r="I37" s="44"/>
      <c r="J37" s="160" t="s">
        <v>415</v>
      </c>
      <c r="K37" s="44"/>
      <c r="L37" s="17"/>
      <c r="M37" s="6"/>
      <c r="N37" s="3"/>
      <c r="O37" s="3"/>
      <c r="P37" s="3"/>
      <c r="Q37" s="3"/>
      <c r="R37" s="13"/>
      <c r="S37" s="5"/>
      <c r="T37" s="8"/>
      <c r="U37" s="3"/>
      <c r="V37" s="3"/>
      <c r="W37" s="3"/>
      <c r="X37" s="3"/>
      <c r="Y37" s="3"/>
      <c r="Z37" s="3"/>
      <c r="AA37" s="3"/>
      <c r="AB37" s="3"/>
    </row>
    <row r="38" spans="4:28" ht="25.5">
      <c r="D38" s="43" t="s">
        <v>662</v>
      </c>
      <c r="E38" s="3" t="s">
        <v>570</v>
      </c>
      <c r="F38" s="43" t="s">
        <v>663</v>
      </c>
      <c r="G38" s="41"/>
      <c r="H38" s="12"/>
      <c r="I38" s="44"/>
      <c r="J38" s="160" t="s">
        <v>415</v>
      </c>
      <c r="K38" s="44"/>
      <c r="L38" s="17"/>
      <c r="M38" s="6"/>
      <c r="N38" s="3"/>
      <c r="O38" s="3"/>
      <c r="P38" s="3"/>
      <c r="Q38" s="3"/>
      <c r="R38" s="13"/>
      <c r="S38" s="5"/>
      <c r="T38" s="8"/>
      <c r="U38" s="3"/>
      <c r="V38" s="3"/>
      <c r="W38" s="3"/>
      <c r="X38" s="3"/>
      <c r="Y38" s="3"/>
      <c r="Z38" s="3"/>
      <c r="AA38" s="3"/>
      <c r="AB38" s="3"/>
    </row>
    <row r="39" spans="4:28" ht="12.75">
      <c r="D39" s="82" t="s">
        <v>231</v>
      </c>
      <c r="E39" s="3" t="s">
        <v>229</v>
      </c>
      <c r="F39" s="82" t="s">
        <v>223</v>
      </c>
      <c r="G39" s="41"/>
      <c r="H39" s="12" t="s">
        <v>389</v>
      </c>
      <c r="I39" s="44"/>
      <c r="J39" s="160" t="s">
        <v>415</v>
      </c>
      <c r="K39" s="44"/>
      <c r="L39" s="17"/>
      <c r="M39" s="6"/>
      <c r="N39" s="3"/>
      <c r="O39" s="3"/>
      <c r="P39" s="3"/>
      <c r="Q39" s="3"/>
      <c r="R39" s="13"/>
      <c r="S39" s="13"/>
      <c r="T39" s="13"/>
      <c r="U39" s="3"/>
      <c r="V39" s="3"/>
      <c r="W39" s="3"/>
      <c r="X39" s="3"/>
      <c r="Y39" s="3"/>
      <c r="Z39" s="3"/>
      <c r="AA39" s="3"/>
      <c r="AB39" s="3"/>
    </row>
    <row r="40" spans="4:28" ht="12.75">
      <c r="D40" s="43" t="s">
        <v>224</v>
      </c>
      <c r="E40" s="3" t="s">
        <v>229</v>
      </c>
      <c r="F40" s="43" t="s">
        <v>235</v>
      </c>
      <c r="G40" s="41"/>
      <c r="H40" s="12" t="s">
        <v>389</v>
      </c>
      <c r="I40" s="44"/>
      <c r="J40" s="160" t="s">
        <v>415</v>
      </c>
      <c r="K40" s="44"/>
      <c r="L40" s="17"/>
      <c r="M40" s="6"/>
      <c r="N40" s="3"/>
      <c r="O40" s="3"/>
      <c r="P40" s="3"/>
      <c r="Q40" s="3"/>
      <c r="R40" s="13"/>
      <c r="S40" s="13"/>
      <c r="T40" s="13"/>
      <c r="U40" s="3"/>
      <c r="V40" s="3"/>
      <c r="W40" s="3"/>
      <c r="X40" s="3"/>
      <c r="Y40" s="3"/>
      <c r="Z40" s="3"/>
      <c r="AA40" s="3"/>
      <c r="AB40" s="3"/>
    </row>
    <row r="41" spans="4:28" ht="12.75">
      <c r="D41" s="43" t="s">
        <v>221</v>
      </c>
      <c r="E41" s="3" t="s">
        <v>229</v>
      </c>
      <c r="F41" s="43" t="s">
        <v>255</v>
      </c>
      <c r="G41" s="41"/>
      <c r="H41" s="12" t="s">
        <v>389</v>
      </c>
      <c r="I41" s="44"/>
      <c r="J41" s="160" t="s">
        <v>415</v>
      </c>
      <c r="K41" s="44"/>
      <c r="L41" s="17"/>
      <c r="M41" s="6"/>
      <c r="N41" s="3"/>
      <c r="O41" s="3"/>
      <c r="P41" s="3"/>
      <c r="Q41" s="3"/>
      <c r="R41" s="13"/>
      <c r="S41" s="13"/>
      <c r="T41" s="13"/>
      <c r="U41" s="3"/>
      <c r="V41" s="3"/>
      <c r="W41" s="3"/>
      <c r="X41" s="3"/>
      <c r="Y41" s="3"/>
      <c r="Z41" s="3"/>
      <c r="AA41" s="3"/>
      <c r="AB41" s="3"/>
    </row>
    <row r="42" spans="4:28" ht="12.75">
      <c r="D42" s="43" t="s">
        <v>622</v>
      </c>
      <c r="E42" s="3" t="s">
        <v>570</v>
      </c>
      <c r="F42" s="43" t="s">
        <v>569</v>
      </c>
      <c r="G42" s="41"/>
      <c r="H42" s="12"/>
      <c r="I42" s="44"/>
      <c r="J42" s="160" t="s">
        <v>415</v>
      </c>
      <c r="K42" s="44">
        <v>38147</v>
      </c>
      <c r="L42" s="17" t="s">
        <v>623</v>
      </c>
      <c r="M42" s="6"/>
      <c r="N42" s="3"/>
      <c r="O42" s="3"/>
      <c r="P42" s="3"/>
      <c r="Q42" s="3"/>
      <c r="R42" s="13"/>
      <c r="S42" s="5"/>
      <c r="T42" s="8"/>
      <c r="U42" s="3"/>
      <c r="V42" s="3"/>
      <c r="W42" s="3"/>
      <c r="X42" s="3"/>
      <c r="Y42" s="3"/>
      <c r="Z42" s="3"/>
      <c r="AA42" s="3"/>
      <c r="AB42" s="3"/>
    </row>
    <row r="43" spans="4:28" ht="12.75">
      <c r="D43" s="43" t="s">
        <v>445</v>
      </c>
      <c r="E43" s="3" t="s">
        <v>324</v>
      </c>
      <c r="F43" s="43" t="s">
        <v>446</v>
      </c>
      <c r="G43" s="41"/>
      <c r="H43" s="12"/>
      <c r="I43" s="44"/>
      <c r="J43" s="160"/>
      <c r="K43" s="44"/>
      <c r="L43" s="17"/>
      <c r="M43" s="6"/>
      <c r="N43" s="3"/>
      <c r="O43" s="3"/>
      <c r="P43" s="3"/>
      <c r="Q43" s="3" t="s">
        <v>11</v>
      </c>
      <c r="R43" s="13"/>
      <c r="S43" s="5">
        <v>41333</v>
      </c>
      <c r="T43" s="8">
        <v>3600</v>
      </c>
      <c r="U43" s="3"/>
      <c r="V43" s="3"/>
      <c r="W43" s="3"/>
      <c r="X43" s="3"/>
      <c r="Y43" s="3"/>
      <c r="Z43" s="3"/>
      <c r="AA43" s="3"/>
      <c r="AB43" s="3"/>
    </row>
    <row r="44" spans="4:28" ht="12.75">
      <c r="D44" s="43" t="s">
        <v>287</v>
      </c>
      <c r="E44" s="3" t="s">
        <v>229</v>
      </c>
      <c r="F44" s="43" t="s">
        <v>281</v>
      </c>
      <c r="G44" s="41"/>
      <c r="H44" s="12" t="s">
        <v>389</v>
      </c>
      <c r="I44" s="44"/>
      <c r="J44" s="160" t="s">
        <v>415</v>
      </c>
      <c r="K44" s="44"/>
      <c r="L44" s="17"/>
      <c r="M44" s="6"/>
      <c r="N44" s="3"/>
      <c r="O44" s="3"/>
      <c r="P44" s="3"/>
      <c r="Q44" s="3"/>
      <c r="R44" s="13"/>
      <c r="S44" s="13"/>
      <c r="T44" s="13"/>
      <c r="U44" s="3"/>
      <c r="V44" s="3"/>
      <c r="W44" s="3"/>
      <c r="X44" s="3"/>
      <c r="Y44" s="3"/>
      <c r="Z44" s="3"/>
      <c r="AA44" s="3"/>
      <c r="AB44" s="3"/>
    </row>
    <row r="45" spans="4:28" ht="12.75">
      <c r="D45" s="76" t="s">
        <v>232</v>
      </c>
      <c r="E45" s="3" t="s">
        <v>229</v>
      </c>
      <c r="F45" s="76" t="s">
        <v>254</v>
      </c>
      <c r="G45" s="41"/>
      <c r="H45" s="12" t="s">
        <v>389</v>
      </c>
      <c r="I45" s="44"/>
      <c r="J45" s="160" t="s">
        <v>415</v>
      </c>
      <c r="K45" s="44"/>
      <c r="L45" s="17"/>
      <c r="M45" s="6"/>
      <c r="N45" s="3"/>
      <c r="O45" s="3"/>
      <c r="P45" s="3"/>
      <c r="Q45" s="3"/>
      <c r="R45" s="13"/>
      <c r="S45" s="13"/>
      <c r="T45" s="13"/>
      <c r="U45" s="3"/>
      <c r="V45" s="3"/>
      <c r="W45" s="3"/>
      <c r="X45" s="3"/>
      <c r="Y45" s="3"/>
      <c r="Z45" s="3"/>
      <c r="AA45" s="3"/>
      <c r="AB45" s="3"/>
    </row>
    <row r="46" spans="4:28" ht="25.5">
      <c r="D46" s="76" t="s">
        <v>233</v>
      </c>
      <c r="E46" s="3" t="s">
        <v>229</v>
      </c>
      <c r="F46" s="76" t="s">
        <v>254</v>
      </c>
      <c r="G46" s="41"/>
      <c r="H46" s="12" t="s">
        <v>389</v>
      </c>
      <c r="I46" s="44"/>
      <c r="J46" s="160" t="s">
        <v>415</v>
      </c>
      <c r="K46" s="44"/>
      <c r="L46" s="17"/>
      <c r="M46" s="6"/>
      <c r="N46" s="3"/>
      <c r="O46" s="3"/>
      <c r="P46" s="3"/>
      <c r="Q46" s="3"/>
      <c r="R46" s="79">
        <v>38062</v>
      </c>
      <c r="S46" s="13">
        <v>47130</v>
      </c>
      <c r="T46" s="13" t="s">
        <v>243</v>
      </c>
      <c r="U46" s="3" t="s">
        <v>8</v>
      </c>
      <c r="V46" s="3" t="s">
        <v>8</v>
      </c>
      <c r="W46" s="80">
        <v>37788</v>
      </c>
      <c r="X46" s="3"/>
      <c r="Y46" s="3"/>
      <c r="Z46" s="3"/>
      <c r="AA46" s="3"/>
      <c r="AB46" s="3"/>
    </row>
    <row r="47" spans="4:28" ht="12.75">
      <c r="D47" s="43" t="s">
        <v>256</v>
      </c>
      <c r="E47" s="3"/>
      <c r="F47" s="43" t="s">
        <v>254</v>
      </c>
      <c r="G47" s="41"/>
      <c r="H47" s="12" t="s">
        <v>388</v>
      </c>
      <c r="I47" s="44"/>
      <c r="J47" s="160"/>
      <c r="K47" s="44"/>
      <c r="L47" s="17"/>
      <c r="M47" s="6"/>
      <c r="N47" s="3"/>
      <c r="O47" s="3"/>
      <c r="P47" s="3"/>
      <c r="Q47" s="3" t="s">
        <v>398</v>
      </c>
      <c r="R47" s="13"/>
      <c r="S47" s="13"/>
      <c r="T47" s="13"/>
      <c r="U47" s="3"/>
      <c r="V47" s="3"/>
      <c r="W47" s="3"/>
      <c r="X47" s="3"/>
      <c r="Y47" s="3"/>
      <c r="Z47" s="3"/>
      <c r="AA47" s="3"/>
      <c r="AB47" s="3"/>
    </row>
    <row r="48" spans="4:28" ht="12.75">
      <c r="D48" s="43" t="s">
        <v>226</v>
      </c>
      <c r="E48" s="3" t="s">
        <v>229</v>
      </c>
      <c r="F48" s="76" t="s">
        <v>254</v>
      </c>
      <c r="G48" s="41"/>
      <c r="H48" s="12" t="s">
        <v>389</v>
      </c>
      <c r="I48" s="44"/>
      <c r="J48" s="160" t="s">
        <v>415</v>
      </c>
      <c r="K48" s="44"/>
      <c r="L48" s="17"/>
      <c r="M48" s="6"/>
      <c r="N48" s="3"/>
      <c r="O48" s="3"/>
      <c r="P48" s="3"/>
      <c r="Q48" s="3"/>
      <c r="R48" s="13"/>
      <c r="S48" s="13"/>
      <c r="T48" s="13"/>
      <c r="U48" s="3"/>
      <c r="V48" s="3"/>
      <c r="W48" s="3"/>
      <c r="X48" s="3"/>
      <c r="Y48" s="3"/>
      <c r="Z48" s="3"/>
      <c r="AA48" s="3"/>
      <c r="AB48" s="3"/>
    </row>
    <row r="49" spans="4:28" ht="12.75">
      <c r="D49" s="43" t="s">
        <v>317</v>
      </c>
      <c r="E49" s="3" t="s">
        <v>229</v>
      </c>
      <c r="F49" s="43" t="s">
        <v>318</v>
      </c>
      <c r="G49" s="41"/>
      <c r="H49" s="12" t="s">
        <v>389</v>
      </c>
      <c r="I49" s="44"/>
      <c r="J49" s="160" t="s">
        <v>415</v>
      </c>
      <c r="K49" s="44"/>
      <c r="L49" s="17"/>
      <c r="M49" s="6"/>
      <c r="N49" s="3"/>
      <c r="O49" s="3"/>
      <c r="P49" s="3"/>
      <c r="Q49" s="3"/>
      <c r="R49" s="13"/>
      <c r="S49" s="13"/>
      <c r="T49" s="13"/>
      <c r="U49" s="3"/>
      <c r="V49" s="3"/>
      <c r="W49" s="3"/>
      <c r="X49" s="3"/>
      <c r="Y49" s="3"/>
      <c r="Z49" s="3"/>
      <c r="AA49" s="3"/>
      <c r="AB49" s="3"/>
    </row>
    <row r="50" spans="4:28" ht="12.75">
      <c r="D50" s="43" t="s">
        <v>279</v>
      </c>
      <c r="E50" s="3" t="s">
        <v>229</v>
      </c>
      <c r="F50" s="43" t="s">
        <v>281</v>
      </c>
      <c r="G50" s="41"/>
      <c r="H50" s="12" t="s">
        <v>388</v>
      </c>
      <c r="I50" s="44"/>
      <c r="J50" s="160"/>
      <c r="K50" s="44"/>
      <c r="L50" s="17"/>
      <c r="M50" s="6"/>
      <c r="N50" s="3"/>
      <c r="O50" s="3"/>
      <c r="P50" s="3"/>
      <c r="Q50" s="3"/>
      <c r="R50" s="13"/>
      <c r="S50" s="13"/>
      <c r="T50" s="13"/>
      <c r="U50" s="3"/>
      <c r="V50" s="3"/>
      <c r="W50" s="3"/>
      <c r="X50" s="3"/>
      <c r="Y50" s="3"/>
      <c r="Z50" s="3"/>
      <c r="AA50" s="3"/>
      <c r="AB50" s="3"/>
    </row>
    <row r="51" spans="4:28" ht="12.75">
      <c r="D51" s="43" t="s">
        <v>502</v>
      </c>
      <c r="E51" s="3" t="s">
        <v>229</v>
      </c>
      <c r="F51" s="43" t="s">
        <v>501</v>
      </c>
      <c r="G51" s="41"/>
      <c r="H51" s="12"/>
      <c r="I51" s="44"/>
      <c r="J51" s="160"/>
      <c r="K51" s="44"/>
      <c r="L51" s="17"/>
      <c r="M51" s="6"/>
      <c r="N51" s="3"/>
      <c r="O51" s="3"/>
      <c r="P51" s="3"/>
      <c r="Q51" s="3"/>
      <c r="R51" s="13"/>
      <c r="S51" s="13"/>
      <c r="T51" s="13"/>
      <c r="U51" s="3"/>
      <c r="V51" s="3"/>
      <c r="W51" s="3"/>
      <c r="X51" s="3"/>
      <c r="Y51" s="3"/>
      <c r="Z51" s="3"/>
      <c r="AA51" s="3"/>
      <c r="AB51" s="3"/>
    </row>
    <row r="52" spans="4:28" ht="12.75">
      <c r="D52" s="43" t="s">
        <v>491</v>
      </c>
      <c r="E52" s="3" t="s">
        <v>229</v>
      </c>
      <c r="F52" s="43" t="s">
        <v>492</v>
      </c>
      <c r="G52" s="41"/>
      <c r="H52" s="12"/>
      <c r="I52" s="44"/>
      <c r="J52" s="160"/>
      <c r="K52" s="44"/>
      <c r="L52" s="17"/>
      <c r="M52" s="6"/>
      <c r="N52" s="3"/>
      <c r="O52" s="3"/>
      <c r="P52" s="3"/>
      <c r="Q52" s="3"/>
      <c r="R52" s="13"/>
      <c r="S52" s="13"/>
      <c r="T52" s="13"/>
      <c r="U52" s="3"/>
      <c r="V52" s="3"/>
      <c r="W52" s="3"/>
      <c r="X52" s="3"/>
      <c r="Y52" s="3"/>
      <c r="Z52" s="3"/>
      <c r="AA52" s="3"/>
      <c r="AB52" s="3"/>
    </row>
    <row r="53" spans="4:28" ht="12.75">
      <c r="D53" s="43" t="s">
        <v>757</v>
      </c>
      <c r="E53" s="3" t="s">
        <v>570</v>
      </c>
      <c r="F53" s="43" t="s">
        <v>761</v>
      </c>
      <c r="G53" s="41"/>
      <c r="H53" s="12"/>
      <c r="I53" s="44"/>
      <c r="J53" s="160" t="s">
        <v>415</v>
      </c>
      <c r="K53" s="44"/>
      <c r="L53" s="17"/>
      <c r="M53" s="6"/>
      <c r="N53" s="3"/>
      <c r="O53" s="3"/>
      <c r="P53" s="3"/>
      <c r="Q53" s="3"/>
      <c r="R53" s="13"/>
      <c r="S53" s="13"/>
      <c r="T53" s="13"/>
      <c r="U53" s="3"/>
      <c r="V53" s="3"/>
      <c r="W53" s="3"/>
      <c r="X53" s="3"/>
      <c r="Y53" s="3"/>
      <c r="Z53" s="3"/>
      <c r="AA53" s="3"/>
      <c r="AB53" s="3"/>
    </row>
    <row r="54" spans="4:28" ht="25.5">
      <c r="D54" s="43" t="s">
        <v>758</v>
      </c>
      <c r="E54" s="3" t="s">
        <v>570</v>
      </c>
      <c r="F54" s="43" t="s">
        <v>762</v>
      </c>
      <c r="G54" s="41"/>
      <c r="H54" s="12"/>
      <c r="I54" s="44"/>
      <c r="J54" s="160" t="s">
        <v>415</v>
      </c>
      <c r="K54" s="44"/>
      <c r="L54" s="17"/>
      <c r="M54" s="6"/>
      <c r="N54" s="3"/>
      <c r="O54" s="3"/>
      <c r="P54" s="3"/>
      <c r="Q54" s="3"/>
      <c r="R54" s="13"/>
      <c r="S54" s="13"/>
      <c r="T54" s="13"/>
      <c r="U54" s="3"/>
      <c r="V54" s="3"/>
      <c r="W54" s="3"/>
      <c r="X54" s="3"/>
      <c r="Y54" s="3"/>
      <c r="Z54" s="3"/>
      <c r="AA54" s="3"/>
      <c r="AB54" s="3"/>
    </row>
    <row r="55" spans="4:28" ht="25.5">
      <c r="D55" s="43" t="s">
        <v>692</v>
      </c>
      <c r="E55" s="3" t="s">
        <v>570</v>
      </c>
      <c r="F55" s="43" t="s">
        <v>694</v>
      </c>
      <c r="G55" s="41"/>
      <c r="H55" s="12"/>
      <c r="I55" s="44"/>
      <c r="J55" s="160" t="s">
        <v>415</v>
      </c>
      <c r="K55" s="44"/>
      <c r="L55" s="17"/>
      <c r="M55" s="6"/>
      <c r="N55" s="3"/>
      <c r="O55" s="3"/>
      <c r="P55" s="3"/>
      <c r="Q55" s="3"/>
      <c r="R55" s="13"/>
      <c r="S55" s="13"/>
      <c r="T55" s="13"/>
      <c r="U55" s="3"/>
      <c r="V55" s="3"/>
      <c r="W55" s="3"/>
      <c r="X55" s="3"/>
      <c r="Y55" s="3"/>
      <c r="Z55" s="3"/>
      <c r="AA55" s="3"/>
      <c r="AB55" s="3"/>
    </row>
    <row r="56" spans="4:28" ht="12.75">
      <c r="D56" s="76" t="s">
        <v>293</v>
      </c>
      <c r="E56" s="3" t="s">
        <v>240</v>
      </c>
      <c r="F56" s="76" t="s">
        <v>260</v>
      </c>
      <c r="G56" s="41"/>
      <c r="H56" s="12" t="s">
        <v>389</v>
      </c>
      <c r="I56" s="44"/>
      <c r="J56" s="160" t="s">
        <v>415</v>
      </c>
      <c r="K56" s="44"/>
      <c r="L56" s="17"/>
      <c r="M56" s="6"/>
      <c r="N56" s="3"/>
      <c r="O56" s="3"/>
      <c r="P56" s="3"/>
      <c r="Q56" s="3"/>
      <c r="R56" s="13"/>
      <c r="S56" s="13"/>
      <c r="T56" s="13"/>
      <c r="U56" s="3"/>
      <c r="V56" s="3"/>
      <c r="W56" s="3"/>
      <c r="X56" s="3"/>
      <c r="Y56" s="3"/>
      <c r="Z56" s="3"/>
      <c r="AA56" s="3"/>
      <c r="AB56" s="3"/>
    </row>
    <row r="57" spans="4:28" ht="12.75">
      <c r="D57" s="76" t="s">
        <v>327</v>
      </c>
      <c r="E57" s="3" t="s">
        <v>206</v>
      </c>
      <c r="F57" s="76" t="s">
        <v>328</v>
      </c>
      <c r="G57" s="41">
        <v>2</v>
      </c>
      <c r="H57" s="12" t="s">
        <v>178</v>
      </c>
      <c r="I57" s="44">
        <v>37516</v>
      </c>
      <c r="J57" s="160"/>
      <c r="K57" s="44"/>
      <c r="L57" s="17"/>
      <c r="M57" s="6"/>
      <c r="N57" s="3"/>
      <c r="O57" s="3"/>
      <c r="P57" s="3"/>
      <c r="Q57" s="3" t="s">
        <v>11</v>
      </c>
      <c r="R57" s="13"/>
      <c r="S57" s="13"/>
      <c r="T57" s="13"/>
      <c r="U57" s="3"/>
      <c r="V57" s="3"/>
      <c r="W57" s="3"/>
      <c r="X57" s="3"/>
      <c r="Y57" s="3"/>
      <c r="Z57" s="3"/>
      <c r="AA57" s="3"/>
      <c r="AB57" s="3"/>
    </row>
    <row r="58" spans="4:28" ht="12.75">
      <c r="D58" s="49" t="s">
        <v>111</v>
      </c>
      <c r="E58" s="18" t="s">
        <v>206</v>
      </c>
      <c r="F58" s="17" t="s">
        <v>204</v>
      </c>
      <c r="G58" s="3">
        <v>4</v>
      </c>
      <c r="H58" s="41" t="s">
        <v>146</v>
      </c>
      <c r="I58" s="38">
        <v>38020</v>
      </c>
      <c r="J58" s="160"/>
      <c r="K58" s="38"/>
      <c r="L58" s="17"/>
      <c r="M58" s="6"/>
      <c r="N58" s="3"/>
      <c r="O58" s="3"/>
      <c r="P58" s="3"/>
      <c r="Q58" s="3" t="s">
        <v>399</v>
      </c>
      <c r="R58" s="13"/>
      <c r="S58" s="13"/>
      <c r="T58" s="13"/>
      <c r="U58" s="3"/>
      <c r="V58" s="3"/>
      <c r="W58" s="3"/>
      <c r="X58" s="3"/>
      <c r="Y58" s="3"/>
      <c r="Z58" s="3"/>
      <c r="AA58" s="3"/>
      <c r="AB58" s="3"/>
    </row>
    <row r="59" spans="4:28" ht="12.75">
      <c r="D59" s="49" t="s">
        <v>33</v>
      </c>
      <c r="E59" s="3" t="s">
        <v>201</v>
      </c>
      <c r="F59" s="43" t="s">
        <v>195</v>
      </c>
      <c r="G59" s="12">
        <v>2</v>
      </c>
      <c r="H59" s="12" t="s">
        <v>178</v>
      </c>
      <c r="I59" s="38">
        <v>38148</v>
      </c>
      <c r="J59" s="160" t="s">
        <v>417</v>
      </c>
      <c r="K59" s="44">
        <v>38190</v>
      </c>
      <c r="L59" s="17"/>
      <c r="M59" s="6" t="s">
        <v>189</v>
      </c>
      <c r="N59" s="3"/>
      <c r="O59" s="3"/>
      <c r="P59" s="3"/>
      <c r="Q59" s="3"/>
      <c r="R59" s="13"/>
      <c r="S59" s="13"/>
      <c r="T59" s="13"/>
      <c r="U59" s="3"/>
      <c r="V59" s="3"/>
      <c r="W59" s="3"/>
      <c r="X59" s="3"/>
      <c r="Y59" s="3"/>
      <c r="Z59" s="3"/>
      <c r="AA59" s="3"/>
      <c r="AB59" s="3"/>
    </row>
    <row r="60" spans="4:28" ht="12.75">
      <c r="D60" s="49" t="s">
        <v>29</v>
      </c>
      <c r="E60" s="3" t="s">
        <v>201</v>
      </c>
      <c r="F60" s="43" t="s">
        <v>708</v>
      </c>
      <c r="G60" s="12">
        <v>2</v>
      </c>
      <c r="H60" s="12" t="s">
        <v>178</v>
      </c>
      <c r="I60" s="38">
        <v>38183</v>
      </c>
      <c r="J60" s="160" t="s">
        <v>417</v>
      </c>
      <c r="K60" s="44">
        <v>38190</v>
      </c>
      <c r="L60" s="17"/>
      <c r="M60" s="6" t="s">
        <v>189</v>
      </c>
      <c r="N60" s="3"/>
      <c r="O60" s="3"/>
      <c r="P60" s="3"/>
      <c r="Q60" s="3"/>
      <c r="R60" s="13"/>
      <c r="S60" s="13"/>
      <c r="T60" s="13"/>
      <c r="U60" s="3"/>
      <c r="V60" s="3"/>
      <c r="W60" s="3"/>
      <c r="X60" s="3"/>
      <c r="Y60" s="3"/>
      <c r="Z60" s="3"/>
      <c r="AA60" s="3"/>
      <c r="AB60" s="3"/>
    </row>
    <row r="61" spans="4:28" ht="12.75">
      <c r="D61" s="49" t="s">
        <v>34</v>
      </c>
      <c r="E61" s="3" t="s">
        <v>201</v>
      </c>
      <c r="F61" s="43" t="s">
        <v>263</v>
      </c>
      <c r="G61" s="12">
        <v>4</v>
      </c>
      <c r="H61" s="12" t="s">
        <v>178</v>
      </c>
      <c r="I61" s="38">
        <v>38113</v>
      </c>
      <c r="J61" s="160" t="s">
        <v>417</v>
      </c>
      <c r="K61" s="38">
        <v>38190</v>
      </c>
      <c r="L61" s="17"/>
      <c r="M61" s="6" t="s">
        <v>189</v>
      </c>
      <c r="N61" s="3"/>
      <c r="O61" s="3"/>
      <c r="P61" s="3"/>
      <c r="Q61" s="3" t="s">
        <v>11</v>
      </c>
      <c r="R61" s="13"/>
      <c r="S61" s="13"/>
      <c r="T61" s="13"/>
      <c r="U61" s="3"/>
      <c r="V61" s="3"/>
      <c r="W61" s="3"/>
      <c r="X61" s="3"/>
      <c r="Y61" s="3"/>
      <c r="Z61" s="3"/>
      <c r="AA61" s="3"/>
      <c r="AB61" s="3"/>
    </row>
    <row r="62" spans="4:28" ht="12.75">
      <c r="D62" s="49" t="s">
        <v>42</v>
      </c>
      <c r="E62" s="3" t="s">
        <v>201</v>
      </c>
      <c r="F62" s="43" t="s">
        <v>202</v>
      </c>
      <c r="G62" s="12">
        <v>4</v>
      </c>
      <c r="H62" s="12" t="s">
        <v>178</v>
      </c>
      <c r="I62" s="38">
        <v>38113</v>
      </c>
      <c r="J62" s="160" t="s">
        <v>417</v>
      </c>
      <c r="K62" s="38">
        <v>38190</v>
      </c>
      <c r="L62" s="17"/>
      <c r="M62" s="6" t="s">
        <v>189</v>
      </c>
      <c r="N62" s="3"/>
      <c r="O62" s="3"/>
      <c r="P62" s="3"/>
      <c r="Q62" s="3" t="s">
        <v>11</v>
      </c>
      <c r="R62" s="13"/>
      <c r="S62" s="13"/>
      <c r="T62" s="13"/>
      <c r="U62" s="3"/>
      <c r="V62" s="3"/>
      <c r="W62" s="3"/>
      <c r="X62" s="3"/>
      <c r="Y62" s="3"/>
      <c r="Z62" s="3"/>
      <c r="AA62" s="3"/>
      <c r="AB62" s="3"/>
    </row>
    <row r="63" spans="4:28" ht="12.75">
      <c r="D63" s="49" t="s">
        <v>0</v>
      </c>
      <c r="E63" s="3" t="s">
        <v>206</v>
      </c>
      <c r="F63" s="43" t="s">
        <v>329</v>
      </c>
      <c r="G63" s="12">
        <v>10</v>
      </c>
      <c r="H63" s="12" t="s">
        <v>178</v>
      </c>
      <c r="I63" s="38">
        <v>38062</v>
      </c>
      <c r="J63" s="160" t="s">
        <v>417</v>
      </c>
      <c r="K63" s="38">
        <v>38114</v>
      </c>
      <c r="L63" s="17"/>
      <c r="M63" s="6"/>
      <c r="N63" s="3"/>
      <c r="O63" s="3"/>
      <c r="P63" s="3"/>
      <c r="Q63" s="3" t="s">
        <v>11</v>
      </c>
      <c r="R63" s="79">
        <v>38077</v>
      </c>
      <c r="S63" s="13">
        <v>42710</v>
      </c>
      <c r="T63" s="13">
        <v>770</v>
      </c>
      <c r="U63" s="3">
        <v>576</v>
      </c>
      <c r="V63" s="52">
        <v>0.26</v>
      </c>
      <c r="W63" s="3" t="s">
        <v>8</v>
      </c>
      <c r="X63" s="3" t="s">
        <v>8</v>
      </c>
      <c r="Y63" s="3" t="s">
        <v>8</v>
      </c>
      <c r="Z63" s="3" t="s">
        <v>8</v>
      </c>
      <c r="AA63" s="3"/>
      <c r="AB63" s="3"/>
    </row>
    <row r="64" spans="4:28" ht="12.75">
      <c r="D64" s="49" t="s">
        <v>107</v>
      </c>
      <c r="E64" s="18" t="s">
        <v>206</v>
      </c>
      <c r="F64" s="17" t="s">
        <v>163</v>
      </c>
      <c r="G64" s="3">
        <v>6</v>
      </c>
      <c r="H64" s="41" t="s">
        <v>146</v>
      </c>
      <c r="I64" s="38">
        <v>38012</v>
      </c>
      <c r="J64" s="160"/>
      <c r="K64" s="38"/>
      <c r="L64" s="17"/>
      <c r="M64" s="6"/>
      <c r="N64" s="3"/>
      <c r="O64" s="3"/>
      <c r="P64" s="3"/>
      <c r="Q64" s="3"/>
      <c r="R64" s="13"/>
      <c r="S64" s="13"/>
      <c r="T64" s="13"/>
      <c r="U64" s="3"/>
      <c r="V64" s="3"/>
      <c r="W64" s="3"/>
      <c r="X64" s="3"/>
      <c r="Y64" s="3"/>
      <c r="Z64" s="3"/>
      <c r="AA64" s="3"/>
      <c r="AB64" s="3"/>
    </row>
    <row r="65" spans="4:28" ht="12.75">
      <c r="D65" s="49" t="s">
        <v>109</v>
      </c>
      <c r="E65" s="18" t="s">
        <v>206</v>
      </c>
      <c r="F65" s="17" t="s">
        <v>161</v>
      </c>
      <c r="G65" s="3">
        <v>5</v>
      </c>
      <c r="H65" s="41" t="s">
        <v>146</v>
      </c>
      <c r="I65" s="38">
        <v>38012</v>
      </c>
      <c r="J65" s="160"/>
      <c r="K65" s="38"/>
      <c r="L65" s="17"/>
      <c r="M65" s="6"/>
      <c r="N65" s="3"/>
      <c r="O65" s="3"/>
      <c r="P65" s="3"/>
      <c r="Q65" s="3"/>
      <c r="R65" s="13"/>
      <c r="S65" s="13"/>
      <c r="T65" s="13"/>
      <c r="U65" s="3"/>
      <c r="V65" s="3"/>
      <c r="W65" s="3"/>
      <c r="X65" s="3"/>
      <c r="Y65" s="3"/>
      <c r="Z65" s="3"/>
      <c r="AA65" s="3"/>
      <c r="AB65" s="3"/>
    </row>
    <row r="66" spans="4:28" ht="12.75">
      <c r="D66" s="49" t="s">
        <v>7</v>
      </c>
      <c r="E66" s="18" t="s">
        <v>206</v>
      </c>
      <c r="F66" s="43" t="s">
        <v>160</v>
      </c>
      <c r="G66" s="12">
        <v>3</v>
      </c>
      <c r="H66" s="12" t="s">
        <v>183</v>
      </c>
      <c r="I66" s="38"/>
      <c r="J66" s="160"/>
      <c r="K66" s="38"/>
      <c r="L66" s="17"/>
      <c r="M66" s="6"/>
      <c r="N66" s="3"/>
      <c r="O66" s="3"/>
      <c r="P66" s="3"/>
      <c r="Q66" s="3" t="s">
        <v>399</v>
      </c>
      <c r="R66" s="13"/>
      <c r="S66" s="13"/>
      <c r="T66" s="13"/>
      <c r="U66" s="3"/>
      <c r="V66" s="3"/>
      <c r="W66" s="3"/>
      <c r="X66" s="3"/>
      <c r="Y66" s="3"/>
      <c r="Z66" s="3"/>
      <c r="AA66" s="3"/>
      <c r="AB66" s="3"/>
    </row>
    <row r="67" spans="4:28" ht="12.75">
      <c r="D67" s="49" t="s">
        <v>130</v>
      </c>
      <c r="E67" s="18" t="s">
        <v>201</v>
      </c>
      <c r="F67" s="43" t="s">
        <v>540</v>
      </c>
      <c r="G67" s="12">
        <v>2</v>
      </c>
      <c r="H67" s="12" t="s">
        <v>146</v>
      </c>
      <c r="I67" s="38">
        <v>37876</v>
      </c>
      <c r="J67" s="160" t="s">
        <v>417</v>
      </c>
      <c r="K67" s="38"/>
      <c r="L67" s="17"/>
      <c r="M67" s="6"/>
      <c r="N67" s="3"/>
      <c r="O67" s="3"/>
      <c r="P67" s="3"/>
      <c r="Q67" s="3" t="s">
        <v>11</v>
      </c>
      <c r="R67" s="13"/>
      <c r="S67" s="13"/>
      <c r="T67" s="13"/>
      <c r="U67" s="3"/>
      <c r="V67" s="3"/>
      <c r="W67" s="3"/>
      <c r="X67" s="3"/>
      <c r="Y67" s="3"/>
      <c r="Z67" s="3"/>
      <c r="AA67" s="3"/>
      <c r="AB67" s="3"/>
    </row>
    <row r="68" spans="4:28" ht="12.75">
      <c r="D68" s="49" t="s">
        <v>331</v>
      </c>
      <c r="E68" s="18" t="s">
        <v>324</v>
      </c>
      <c r="F68" s="43" t="s">
        <v>332</v>
      </c>
      <c r="G68" s="12">
        <v>4</v>
      </c>
      <c r="H68" s="12" t="s">
        <v>178</v>
      </c>
      <c r="I68" s="38">
        <v>38012</v>
      </c>
      <c r="J68" s="160" t="s">
        <v>417</v>
      </c>
      <c r="K68" s="38"/>
      <c r="L68" s="17"/>
      <c r="M68" s="6"/>
      <c r="N68" s="3"/>
      <c r="O68" s="3"/>
      <c r="P68" s="3"/>
      <c r="Q68" s="3" t="s">
        <v>11</v>
      </c>
      <c r="R68" s="13"/>
      <c r="S68" s="13"/>
      <c r="T68" s="13"/>
      <c r="U68" s="3"/>
      <c r="V68" s="3"/>
      <c r="W68" s="3"/>
      <c r="X68" s="3"/>
      <c r="Y68" s="3"/>
      <c r="Z68" s="3"/>
      <c r="AA68" s="3"/>
      <c r="AB68" s="3"/>
    </row>
    <row r="69" spans="4:28" ht="12.75">
      <c r="D69" s="49" t="s">
        <v>106</v>
      </c>
      <c r="E69" s="18" t="s">
        <v>201</v>
      </c>
      <c r="F69" s="17" t="s">
        <v>203</v>
      </c>
      <c r="G69" s="3">
        <v>5</v>
      </c>
      <c r="H69" s="12" t="s">
        <v>154</v>
      </c>
      <c r="I69" s="38"/>
      <c r="J69" s="160"/>
      <c r="K69" s="38"/>
      <c r="L69" s="12"/>
      <c r="M69" s="6"/>
      <c r="N69" s="3"/>
      <c r="O69" s="3"/>
      <c r="P69" s="3"/>
      <c r="Q69" s="3"/>
      <c r="R69" s="13"/>
      <c r="S69" s="13"/>
      <c r="T69" s="13"/>
      <c r="U69" s="3"/>
      <c r="V69" s="3"/>
      <c r="W69" s="3"/>
      <c r="X69" s="3"/>
      <c r="Y69" s="3"/>
      <c r="Z69" s="3"/>
      <c r="AA69" s="3"/>
      <c r="AB69" s="3"/>
    </row>
    <row r="70" spans="4:28" ht="12.75">
      <c r="D70" s="49" t="s">
        <v>108</v>
      </c>
      <c r="E70" s="18" t="s">
        <v>201</v>
      </c>
      <c r="F70" s="17" t="s">
        <v>194</v>
      </c>
      <c r="G70" s="3">
        <v>5</v>
      </c>
      <c r="H70" s="41" t="s">
        <v>154</v>
      </c>
      <c r="I70" s="38"/>
      <c r="J70" s="160"/>
      <c r="K70" s="38"/>
      <c r="L70" s="12"/>
      <c r="M70" s="6"/>
      <c r="N70" s="3"/>
      <c r="O70" s="3"/>
      <c r="P70" s="3"/>
      <c r="Q70" s="3"/>
      <c r="R70" s="13"/>
      <c r="S70" s="13"/>
      <c r="T70" s="13"/>
      <c r="U70" s="3"/>
      <c r="V70" s="3"/>
      <c r="W70" s="3"/>
      <c r="X70" s="3"/>
      <c r="Y70" s="3"/>
      <c r="Z70" s="3"/>
      <c r="AA70" s="3"/>
      <c r="AB70" s="3"/>
    </row>
    <row r="71" spans="4:28" ht="12.75">
      <c r="D71" s="49" t="s">
        <v>105</v>
      </c>
      <c r="E71" s="18" t="s">
        <v>201</v>
      </c>
      <c r="F71" s="17" t="s">
        <v>639</v>
      </c>
      <c r="G71" s="3">
        <v>5</v>
      </c>
      <c r="H71" s="12" t="s">
        <v>154</v>
      </c>
      <c r="I71" s="38"/>
      <c r="J71" s="160"/>
      <c r="K71" s="38"/>
      <c r="L71" s="12"/>
      <c r="M71" s="6"/>
      <c r="N71" s="3"/>
      <c r="O71" s="3"/>
      <c r="P71" s="3"/>
      <c r="Q71" s="3"/>
      <c r="R71" s="13"/>
      <c r="S71" s="13"/>
      <c r="T71" s="13"/>
      <c r="U71" s="3"/>
      <c r="V71" s="3"/>
      <c r="W71" s="3"/>
      <c r="X71" s="3"/>
      <c r="Y71" s="3"/>
      <c r="Z71" s="3"/>
      <c r="AA71" s="3"/>
      <c r="AB71" s="3"/>
    </row>
    <row r="72" spans="4:28" ht="12.75">
      <c r="D72" s="49" t="s">
        <v>131</v>
      </c>
      <c r="E72" s="18" t="s">
        <v>201</v>
      </c>
      <c r="F72" s="43" t="s">
        <v>643</v>
      </c>
      <c r="G72" s="41">
        <v>4</v>
      </c>
      <c r="H72" s="41" t="s">
        <v>178</v>
      </c>
      <c r="I72" s="38">
        <v>38183</v>
      </c>
      <c r="J72" s="160" t="s">
        <v>417</v>
      </c>
      <c r="K72" s="38">
        <v>38190</v>
      </c>
      <c r="L72" s="43"/>
      <c r="M72" s="6" t="s">
        <v>189</v>
      </c>
      <c r="N72" s="3"/>
      <c r="O72" s="3"/>
      <c r="P72" s="3"/>
      <c r="Q72" s="3"/>
      <c r="R72" s="13"/>
      <c r="S72" s="13"/>
      <c r="T72" s="13"/>
      <c r="U72" s="3"/>
      <c r="V72" s="3"/>
      <c r="W72" s="3"/>
      <c r="X72" s="3"/>
      <c r="Y72" s="3"/>
      <c r="Z72" s="3"/>
      <c r="AA72" s="3"/>
      <c r="AB72" s="3"/>
    </row>
    <row r="73" spans="4:28" ht="12.75">
      <c r="D73" s="49" t="s">
        <v>144</v>
      </c>
      <c r="E73" s="18" t="s">
        <v>201</v>
      </c>
      <c r="F73" s="43" t="s">
        <v>642</v>
      </c>
      <c r="G73" s="41">
        <v>4</v>
      </c>
      <c r="H73" s="41" t="s">
        <v>178</v>
      </c>
      <c r="I73" s="38">
        <v>38183</v>
      </c>
      <c r="J73" s="160" t="s">
        <v>417</v>
      </c>
      <c r="K73" s="38">
        <v>38190</v>
      </c>
      <c r="L73" s="43"/>
      <c r="M73" s="6" t="s">
        <v>189</v>
      </c>
      <c r="N73" s="3"/>
      <c r="O73" s="3"/>
      <c r="P73" s="3"/>
      <c r="Q73" s="3"/>
      <c r="R73" s="13"/>
      <c r="S73" s="13"/>
      <c r="T73" s="13"/>
      <c r="U73" s="3"/>
      <c r="V73" s="3"/>
      <c r="W73" s="3"/>
      <c r="X73" s="3"/>
      <c r="Y73" s="3"/>
      <c r="Z73" s="3"/>
      <c r="AA73" s="3"/>
      <c r="AB73" s="3"/>
    </row>
    <row r="74" spans="4:28" ht="12.75">
      <c r="D74" s="97" t="s">
        <v>59</v>
      </c>
      <c r="E74" s="18" t="s">
        <v>206</v>
      </c>
      <c r="F74" s="17" t="s">
        <v>176</v>
      </c>
      <c r="G74" s="3">
        <v>8</v>
      </c>
      <c r="H74" s="12" t="s">
        <v>178</v>
      </c>
      <c r="I74" s="50">
        <v>38083</v>
      </c>
      <c r="J74" s="160" t="s">
        <v>417</v>
      </c>
      <c r="K74" s="50">
        <v>38114</v>
      </c>
      <c r="L74" s="154"/>
      <c r="M74" s="6" t="s">
        <v>189</v>
      </c>
      <c r="N74" s="3"/>
      <c r="O74" s="3"/>
      <c r="P74" s="3"/>
      <c r="Q74" s="3"/>
      <c r="R74" s="79">
        <v>38076</v>
      </c>
      <c r="S74" s="13">
        <v>48422</v>
      </c>
      <c r="T74" s="13" t="s">
        <v>343</v>
      </c>
      <c r="U74" s="3">
        <v>648</v>
      </c>
      <c r="V74" s="52">
        <v>0.24</v>
      </c>
      <c r="W74" s="3" t="s">
        <v>344</v>
      </c>
      <c r="X74" s="80">
        <v>38072</v>
      </c>
      <c r="Y74" s="3">
        <v>66503</v>
      </c>
      <c r="Z74" s="3" t="s">
        <v>18</v>
      </c>
      <c r="AA74" s="3"/>
      <c r="AB74" s="3"/>
    </row>
    <row r="75" spans="4:28" ht="12.75">
      <c r="D75" s="43" t="s">
        <v>122</v>
      </c>
      <c r="E75" s="3" t="s">
        <v>206</v>
      </c>
      <c r="F75" s="43" t="s">
        <v>161</v>
      </c>
      <c r="G75" s="12">
        <v>4</v>
      </c>
      <c r="H75" s="12" t="s">
        <v>178</v>
      </c>
      <c r="I75" s="38">
        <v>38113</v>
      </c>
      <c r="J75" s="160" t="s">
        <v>417</v>
      </c>
      <c r="K75" s="38">
        <v>38114</v>
      </c>
      <c r="L75" s="17"/>
      <c r="M75" s="6" t="s">
        <v>189</v>
      </c>
      <c r="N75" s="3"/>
      <c r="O75" s="3"/>
      <c r="P75" s="3"/>
      <c r="Q75" s="3"/>
      <c r="R75" s="13"/>
      <c r="S75" s="13"/>
      <c r="T75" s="13"/>
      <c r="U75" s="3"/>
      <c r="V75" s="3"/>
      <c r="W75" s="3"/>
      <c r="X75" s="3"/>
      <c r="Y75" s="3"/>
      <c r="Z75" s="3"/>
      <c r="AA75" s="3"/>
      <c r="AB75" s="3"/>
    </row>
    <row r="76" spans="4:28" ht="12.75">
      <c r="D76" s="97" t="s">
        <v>120</v>
      </c>
      <c r="E76" s="18" t="s">
        <v>206</v>
      </c>
      <c r="F76" s="17" t="s">
        <v>163</v>
      </c>
      <c r="G76" s="3">
        <v>5</v>
      </c>
      <c r="H76" s="12" t="s">
        <v>178</v>
      </c>
      <c r="I76" s="38">
        <v>38127</v>
      </c>
      <c r="J76" s="160" t="s">
        <v>417</v>
      </c>
      <c r="K76" s="38">
        <v>38125</v>
      </c>
      <c r="L76" s="17" t="s">
        <v>529</v>
      </c>
      <c r="M76" s="6" t="s">
        <v>189</v>
      </c>
      <c r="N76" s="3"/>
      <c r="O76" s="3"/>
      <c r="P76" s="3"/>
      <c r="Q76" s="3"/>
      <c r="R76" s="13"/>
      <c r="S76" s="13"/>
      <c r="T76" s="13"/>
      <c r="U76" s="3"/>
      <c r="V76" s="3"/>
      <c r="W76" s="3"/>
      <c r="X76" s="3"/>
      <c r="Y76" s="3"/>
      <c r="Z76" s="3"/>
      <c r="AA76" s="3"/>
      <c r="AB76" s="3"/>
    </row>
    <row r="77" spans="4:28" ht="12.75">
      <c r="D77" s="97" t="s">
        <v>123</v>
      </c>
      <c r="E77" s="18" t="s">
        <v>206</v>
      </c>
      <c r="F77" s="43" t="s">
        <v>193</v>
      </c>
      <c r="G77" s="12">
        <v>4</v>
      </c>
      <c r="H77" s="12" t="s">
        <v>178</v>
      </c>
      <c r="I77" s="38">
        <v>38113</v>
      </c>
      <c r="J77" s="160" t="s">
        <v>417</v>
      </c>
      <c r="K77" s="38">
        <v>38125</v>
      </c>
      <c r="L77" s="17" t="s">
        <v>490</v>
      </c>
      <c r="M77" s="6" t="s">
        <v>189</v>
      </c>
      <c r="N77" s="3"/>
      <c r="O77" s="3"/>
      <c r="P77" s="3"/>
      <c r="Q77" s="3"/>
      <c r="R77" s="13"/>
      <c r="S77" s="13"/>
      <c r="T77" s="13"/>
      <c r="U77" s="3"/>
      <c r="V77" s="3"/>
      <c r="W77" s="3"/>
      <c r="X77" s="3"/>
      <c r="Y77" s="3"/>
      <c r="Z77" s="3"/>
      <c r="AA77" s="3"/>
      <c r="AB77" s="3"/>
    </row>
    <row r="78" spans="4:28" ht="12.75">
      <c r="D78" s="97" t="s">
        <v>124</v>
      </c>
      <c r="E78" s="18" t="s">
        <v>206</v>
      </c>
      <c r="F78" s="43" t="s">
        <v>192</v>
      </c>
      <c r="G78" s="12">
        <v>4</v>
      </c>
      <c r="H78" s="12" t="s">
        <v>178</v>
      </c>
      <c r="I78" s="38">
        <v>38113</v>
      </c>
      <c r="J78" s="160" t="s">
        <v>417</v>
      </c>
      <c r="K78" s="38">
        <v>38125</v>
      </c>
      <c r="L78" s="17" t="s">
        <v>490</v>
      </c>
      <c r="M78" s="6" t="s">
        <v>189</v>
      </c>
      <c r="N78" s="3"/>
      <c r="O78" s="3"/>
      <c r="P78" s="3"/>
      <c r="Q78" s="3"/>
      <c r="R78" s="13"/>
      <c r="S78" s="13"/>
      <c r="T78" s="13"/>
      <c r="U78" s="3"/>
      <c r="V78" s="3"/>
      <c r="W78" s="3"/>
      <c r="X78" s="3"/>
      <c r="Y78" s="3"/>
      <c r="Z78" s="3"/>
      <c r="AA78" s="3"/>
      <c r="AB78" s="3"/>
    </row>
    <row r="79" spans="4:28" ht="12.75">
      <c r="D79" s="43" t="s">
        <v>117</v>
      </c>
      <c r="E79" s="3" t="s">
        <v>201</v>
      </c>
      <c r="F79" s="43" t="s">
        <v>199</v>
      </c>
      <c r="G79" s="12">
        <v>6</v>
      </c>
      <c r="H79" s="12" t="s">
        <v>178</v>
      </c>
      <c r="I79" s="38">
        <v>37417</v>
      </c>
      <c r="J79" s="160" t="s">
        <v>417</v>
      </c>
      <c r="K79" s="38">
        <v>38190</v>
      </c>
      <c r="L79" s="17"/>
      <c r="M79" s="6" t="s">
        <v>189</v>
      </c>
      <c r="N79" s="3"/>
      <c r="O79" s="3"/>
      <c r="P79" s="3"/>
      <c r="Q79" s="3"/>
      <c r="R79" s="13"/>
      <c r="S79" s="13"/>
      <c r="T79" s="13"/>
      <c r="U79" s="3"/>
      <c r="V79" s="3"/>
      <c r="W79" s="3"/>
      <c r="X79" s="3"/>
      <c r="Y79" s="3"/>
      <c r="Z79" s="3"/>
      <c r="AA79" s="3"/>
      <c r="AB79" s="3"/>
    </row>
    <row r="80" spans="4:28" ht="12.75">
      <c r="D80" s="97" t="s">
        <v>132</v>
      </c>
      <c r="E80" s="42" t="s">
        <v>206</v>
      </c>
      <c r="F80" s="17" t="s">
        <v>164</v>
      </c>
      <c r="G80" s="13">
        <v>6</v>
      </c>
      <c r="H80" s="12" t="s">
        <v>178</v>
      </c>
      <c r="I80" s="51">
        <v>38043</v>
      </c>
      <c r="J80" s="160" t="s">
        <v>417</v>
      </c>
      <c r="K80" s="51"/>
      <c r="L80" s="17"/>
      <c r="M80" s="155" t="s">
        <v>189</v>
      </c>
      <c r="N80" s="13" t="s">
        <v>8</v>
      </c>
      <c r="O80" s="13" t="s">
        <v>8</v>
      </c>
      <c r="P80" s="13" t="s">
        <v>8</v>
      </c>
      <c r="Q80" s="13" t="s">
        <v>11</v>
      </c>
      <c r="R80" s="13" t="s">
        <v>8</v>
      </c>
      <c r="S80" s="13" t="s">
        <v>8</v>
      </c>
      <c r="T80" s="13" t="s">
        <v>8</v>
      </c>
      <c r="U80" s="13" t="s">
        <v>8</v>
      </c>
      <c r="V80" s="13" t="s">
        <v>8</v>
      </c>
      <c r="W80" s="13" t="s">
        <v>8</v>
      </c>
      <c r="X80" s="13" t="s">
        <v>8</v>
      </c>
      <c r="Y80" s="13" t="s">
        <v>8</v>
      </c>
      <c r="Z80" s="13" t="s">
        <v>8</v>
      </c>
      <c r="AA80" s="13" t="s">
        <v>8</v>
      </c>
      <c r="AB80" s="13" t="s">
        <v>8</v>
      </c>
    </row>
    <row r="81" spans="4:28" ht="12.75">
      <c r="D81" s="97" t="s">
        <v>135</v>
      </c>
      <c r="E81" s="18" t="s">
        <v>206</v>
      </c>
      <c r="F81" s="43" t="s">
        <v>270</v>
      </c>
      <c r="G81" s="12">
        <v>6</v>
      </c>
      <c r="H81" s="12" t="s">
        <v>178</v>
      </c>
      <c r="I81" s="38">
        <v>38188</v>
      </c>
      <c r="J81" s="160" t="s">
        <v>420</v>
      </c>
      <c r="K81" s="38">
        <v>38190</v>
      </c>
      <c r="L81" s="17" t="s">
        <v>706</v>
      </c>
      <c r="M81" s="6" t="s">
        <v>189</v>
      </c>
      <c r="N81" s="3"/>
      <c r="O81" s="3"/>
      <c r="P81" s="3"/>
      <c r="Q81" s="3" t="s">
        <v>399</v>
      </c>
      <c r="R81" s="13"/>
      <c r="S81" s="13"/>
      <c r="T81" s="13"/>
      <c r="U81" s="3"/>
      <c r="V81" s="3"/>
      <c r="W81" s="3"/>
      <c r="X81" s="3"/>
      <c r="Y81" s="3"/>
      <c r="Z81" s="3"/>
      <c r="AA81" s="3"/>
      <c r="AB81" s="3"/>
    </row>
    <row r="82" spans="4:28" ht="12.75">
      <c r="D82" s="97" t="s">
        <v>136</v>
      </c>
      <c r="E82" s="18" t="s">
        <v>206</v>
      </c>
      <c r="F82" s="43" t="s">
        <v>272</v>
      </c>
      <c r="G82" s="12">
        <v>6</v>
      </c>
      <c r="H82" s="12" t="s">
        <v>178</v>
      </c>
      <c r="I82" s="38">
        <v>38188</v>
      </c>
      <c r="J82" s="160" t="s">
        <v>420</v>
      </c>
      <c r="K82" s="38">
        <v>38190</v>
      </c>
      <c r="L82" s="17" t="s">
        <v>706</v>
      </c>
      <c r="M82" s="6" t="s">
        <v>189</v>
      </c>
      <c r="N82" s="3"/>
      <c r="O82" s="3"/>
      <c r="P82" s="3"/>
      <c r="Q82" s="3" t="s">
        <v>399</v>
      </c>
      <c r="R82" s="13"/>
      <c r="S82" s="13"/>
      <c r="T82" s="13"/>
      <c r="U82" s="3"/>
      <c r="V82" s="3"/>
      <c r="W82" s="3"/>
      <c r="X82" s="3"/>
      <c r="Y82" s="3"/>
      <c r="Z82" s="3"/>
      <c r="AA82" s="3"/>
      <c r="AB82" s="3"/>
    </row>
    <row r="83" spans="4:28" ht="12.75">
      <c r="D83" s="97" t="s">
        <v>141</v>
      </c>
      <c r="E83" s="18" t="s">
        <v>206</v>
      </c>
      <c r="F83" s="43" t="s">
        <v>276</v>
      </c>
      <c r="G83" s="12">
        <v>6</v>
      </c>
      <c r="H83" s="12" t="s">
        <v>178</v>
      </c>
      <c r="I83" s="38">
        <v>38188</v>
      </c>
      <c r="J83" s="160" t="s">
        <v>420</v>
      </c>
      <c r="K83" s="38">
        <v>38190</v>
      </c>
      <c r="L83" s="17" t="s">
        <v>706</v>
      </c>
      <c r="M83" s="6" t="s">
        <v>189</v>
      </c>
      <c r="N83" s="3"/>
      <c r="O83" s="3"/>
      <c r="P83" s="3"/>
      <c r="Q83" s="3" t="s">
        <v>399</v>
      </c>
      <c r="R83" s="13"/>
      <c r="S83" s="13"/>
      <c r="T83" s="13"/>
      <c r="U83" s="3"/>
      <c r="V83" s="3"/>
      <c r="W83" s="3"/>
      <c r="X83" s="3"/>
      <c r="Y83" s="3"/>
      <c r="Z83" s="3"/>
      <c r="AA83" s="3"/>
      <c r="AB83" s="3"/>
    </row>
    <row r="84" spans="4:28" ht="12.75">
      <c r="D84" s="97" t="s">
        <v>143</v>
      </c>
      <c r="E84" s="18" t="s">
        <v>206</v>
      </c>
      <c r="F84" s="43" t="s">
        <v>277</v>
      </c>
      <c r="G84" s="12">
        <v>6</v>
      </c>
      <c r="H84" s="12" t="s">
        <v>178</v>
      </c>
      <c r="I84" s="38">
        <v>38188</v>
      </c>
      <c r="J84" s="160" t="s">
        <v>420</v>
      </c>
      <c r="K84" s="38">
        <v>38190</v>
      </c>
      <c r="L84" s="17" t="s">
        <v>706</v>
      </c>
      <c r="M84" s="6" t="s">
        <v>189</v>
      </c>
      <c r="N84" s="3"/>
      <c r="O84" s="3"/>
      <c r="P84" s="3"/>
      <c r="Q84" s="3" t="s">
        <v>399</v>
      </c>
      <c r="R84" s="13"/>
      <c r="S84" s="13"/>
      <c r="T84" s="13"/>
      <c r="U84" s="3"/>
      <c r="V84" s="3"/>
      <c r="W84" s="3"/>
      <c r="X84" s="3"/>
      <c r="Y84" s="3"/>
      <c r="Z84" s="3"/>
      <c r="AA84" s="3"/>
      <c r="AB84" s="3"/>
    </row>
    <row r="85" spans="4:28" ht="12.75">
      <c r="D85" s="97" t="s">
        <v>421</v>
      </c>
      <c r="E85" s="18" t="s">
        <v>324</v>
      </c>
      <c r="F85" s="43" t="s">
        <v>428</v>
      </c>
      <c r="G85" s="12">
        <v>4</v>
      </c>
      <c r="H85" s="12" t="s">
        <v>387</v>
      </c>
      <c r="I85" s="38"/>
      <c r="J85" s="160" t="s">
        <v>417</v>
      </c>
      <c r="K85" s="38">
        <v>38160</v>
      </c>
      <c r="L85" s="17" t="s">
        <v>658</v>
      </c>
      <c r="M85" s="6" t="s">
        <v>189</v>
      </c>
      <c r="N85" s="3"/>
      <c r="O85" s="3"/>
      <c r="P85" s="3"/>
      <c r="Q85" s="3"/>
      <c r="R85" s="13"/>
      <c r="S85" s="13"/>
      <c r="T85" s="13"/>
      <c r="U85" s="3"/>
      <c r="V85" s="3"/>
      <c r="W85" s="3"/>
      <c r="X85" s="3"/>
      <c r="Y85" s="3"/>
      <c r="Z85" s="3"/>
      <c r="AA85" s="3"/>
      <c r="AB85" s="3"/>
    </row>
    <row r="86" spans="4:28" ht="12.75">
      <c r="D86" s="97" t="s">
        <v>422</v>
      </c>
      <c r="E86" s="18" t="s">
        <v>324</v>
      </c>
      <c r="F86" s="43" t="s">
        <v>430</v>
      </c>
      <c r="G86" s="12">
        <v>2</v>
      </c>
      <c r="H86" s="12" t="s">
        <v>387</v>
      </c>
      <c r="I86" s="38"/>
      <c r="J86" s="160" t="s">
        <v>417</v>
      </c>
      <c r="K86" s="38">
        <v>38160</v>
      </c>
      <c r="L86" s="17" t="s">
        <v>658</v>
      </c>
      <c r="M86" s="6" t="s">
        <v>189</v>
      </c>
      <c r="N86" s="3"/>
      <c r="O86" s="3"/>
      <c r="P86" s="3"/>
      <c r="Q86" s="3"/>
      <c r="R86" s="13"/>
      <c r="S86" s="13"/>
      <c r="T86" s="13"/>
      <c r="U86" s="3"/>
      <c r="V86" s="3"/>
      <c r="W86" s="3"/>
      <c r="X86" s="3"/>
      <c r="Y86" s="3"/>
      <c r="Z86" s="3"/>
      <c r="AA86" s="3"/>
      <c r="AB86" s="3"/>
    </row>
    <row r="87" spans="4:28" ht="12.75">
      <c r="D87" s="97" t="s">
        <v>423</v>
      </c>
      <c r="E87" s="18" t="s">
        <v>324</v>
      </c>
      <c r="F87" s="43" t="s">
        <v>431</v>
      </c>
      <c r="G87" s="12">
        <v>2</v>
      </c>
      <c r="H87" s="12" t="s">
        <v>387</v>
      </c>
      <c r="I87" s="38"/>
      <c r="J87" s="160" t="s">
        <v>417</v>
      </c>
      <c r="K87" s="38">
        <v>38160</v>
      </c>
      <c r="L87" s="17" t="s">
        <v>658</v>
      </c>
      <c r="M87" s="6" t="s">
        <v>189</v>
      </c>
      <c r="N87" s="3"/>
      <c r="O87" s="3"/>
      <c r="P87" s="3"/>
      <c r="Q87" s="3"/>
      <c r="R87" s="13"/>
      <c r="S87" s="13"/>
      <c r="T87" s="13"/>
      <c r="U87" s="3"/>
      <c r="V87" s="3"/>
      <c r="W87" s="3"/>
      <c r="X87" s="3"/>
      <c r="Y87" s="3"/>
      <c r="Z87" s="3"/>
      <c r="AA87" s="3"/>
      <c r="AB87" s="3"/>
    </row>
    <row r="88" spans="4:28" ht="12.75">
      <c r="D88" s="97" t="s">
        <v>424</v>
      </c>
      <c r="E88" s="18" t="s">
        <v>324</v>
      </c>
      <c r="F88" s="43" t="s">
        <v>432</v>
      </c>
      <c r="G88" s="12">
        <v>2</v>
      </c>
      <c r="H88" s="12" t="s">
        <v>387</v>
      </c>
      <c r="I88" s="38"/>
      <c r="J88" s="160" t="s">
        <v>417</v>
      </c>
      <c r="K88" s="38">
        <v>38160</v>
      </c>
      <c r="L88" s="17" t="s">
        <v>658</v>
      </c>
      <c r="M88" s="6" t="s">
        <v>189</v>
      </c>
      <c r="N88" s="3"/>
      <c r="O88" s="3"/>
      <c r="P88" s="3"/>
      <c r="Q88" s="3"/>
      <c r="R88" s="13"/>
      <c r="S88" s="13"/>
      <c r="T88" s="13"/>
      <c r="U88" s="3"/>
      <c r="V88" s="3"/>
      <c r="W88" s="3"/>
      <c r="X88" s="3"/>
      <c r="Y88" s="3"/>
      <c r="Z88" s="3"/>
      <c r="AA88" s="3"/>
      <c r="AB88" s="3"/>
    </row>
    <row r="89" spans="4:28" ht="12.75">
      <c r="D89" s="97" t="s">
        <v>425</v>
      </c>
      <c r="E89" s="18" t="s">
        <v>324</v>
      </c>
      <c r="F89" s="43" t="s">
        <v>433</v>
      </c>
      <c r="G89" s="12">
        <v>2</v>
      </c>
      <c r="H89" s="12" t="s">
        <v>387</v>
      </c>
      <c r="I89" s="38"/>
      <c r="J89" s="160" t="s">
        <v>417</v>
      </c>
      <c r="K89" s="38">
        <v>38160</v>
      </c>
      <c r="L89" s="17" t="s">
        <v>658</v>
      </c>
      <c r="M89" s="6" t="s">
        <v>189</v>
      </c>
      <c r="N89" s="3"/>
      <c r="O89" s="3"/>
      <c r="P89" s="3"/>
      <c r="Q89" s="3"/>
      <c r="R89" s="13"/>
      <c r="S89" s="13"/>
      <c r="T89" s="13"/>
      <c r="U89" s="3"/>
      <c r="V89" s="3"/>
      <c r="W89" s="3"/>
      <c r="X89" s="3"/>
      <c r="Y89" s="3"/>
      <c r="Z89" s="3"/>
      <c r="AA89" s="3"/>
      <c r="AB89" s="3"/>
    </row>
    <row r="90" spans="4:28" ht="12.75">
      <c r="D90" s="97" t="s">
        <v>426</v>
      </c>
      <c r="E90" s="18" t="s">
        <v>324</v>
      </c>
      <c r="F90" s="43" t="s">
        <v>434</v>
      </c>
      <c r="G90" s="12">
        <v>2</v>
      </c>
      <c r="H90" s="12" t="s">
        <v>387</v>
      </c>
      <c r="I90" s="38"/>
      <c r="J90" s="160" t="s">
        <v>417</v>
      </c>
      <c r="K90" s="38">
        <v>38160</v>
      </c>
      <c r="L90" s="17" t="s">
        <v>658</v>
      </c>
      <c r="M90" s="6" t="s">
        <v>189</v>
      </c>
      <c r="N90" s="3"/>
      <c r="O90" s="3"/>
      <c r="P90" s="3"/>
      <c r="Q90" s="3"/>
      <c r="R90" s="13"/>
      <c r="S90" s="13"/>
      <c r="T90" s="13"/>
      <c r="U90" s="3"/>
      <c r="V90" s="3"/>
      <c r="W90" s="3"/>
      <c r="X90" s="3"/>
      <c r="Y90" s="3"/>
      <c r="Z90" s="3"/>
      <c r="AA90" s="3"/>
      <c r="AB90" s="3"/>
    </row>
    <row r="91" spans="4:28" ht="12.75">
      <c r="D91" s="97" t="s">
        <v>427</v>
      </c>
      <c r="E91" s="18" t="s">
        <v>324</v>
      </c>
      <c r="F91" s="43" t="s">
        <v>435</v>
      </c>
      <c r="G91" s="12">
        <v>2</v>
      </c>
      <c r="H91" s="12" t="s">
        <v>387</v>
      </c>
      <c r="I91" s="38"/>
      <c r="J91" s="160" t="s">
        <v>417</v>
      </c>
      <c r="K91" s="38">
        <v>38160</v>
      </c>
      <c r="L91" s="17" t="s">
        <v>658</v>
      </c>
      <c r="M91" s="6" t="s">
        <v>189</v>
      </c>
      <c r="N91" s="3"/>
      <c r="O91" s="3"/>
      <c r="P91" s="3"/>
      <c r="Q91" s="3"/>
      <c r="R91" s="13"/>
      <c r="S91" s="13"/>
      <c r="T91" s="13"/>
      <c r="U91" s="3"/>
      <c r="V91" s="3"/>
      <c r="W91" s="3"/>
      <c r="X91" s="3"/>
      <c r="Y91" s="3"/>
      <c r="Z91" s="3"/>
      <c r="AA91" s="3"/>
      <c r="AB91" s="3"/>
    </row>
    <row r="92" spans="4:28" ht="12.75">
      <c r="D92" s="97" t="s">
        <v>539</v>
      </c>
      <c r="E92" s="18" t="s">
        <v>324</v>
      </c>
      <c r="F92" s="43" t="s">
        <v>429</v>
      </c>
      <c r="G92" s="12">
        <v>2</v>
      </c>
      <c r="H92" s="12" t="s">
        <v>387</v>
      </c>
      <c r="I92" s="38"/>
      <c r="J92" s="160" t="s">
        <v>417</v>
      </c>
      <c r="K92" s="38">
        <v>38160</v>
      </c>
      <c r="L92" s="17" t="s">
        <v>658</v>
      </c>
      <c r="M92" s="6" t="s">
        <v>189</v>
      </c>
      <c r="N92" s="3"/>
      <c r="O92" s="3"/>
      <c r="P92" s="3"/>
      <c r="Q92" s="3"/>
      <c r="R92" s="13"/>
      <c r="S92" s="13"/>
      <c r="T92" s="13"/>
      <c r="U92" s="3"/>
      <c r="V92" s="3"/>
      <c r="W92" s="3"/>
      <c r="X92" s="3"/>
      <c r="Y92" s="3"/>
      <c r="Z92" s="3"/>
      <c r="AA92" s="3"/>
      <c r="AB92" s="3"/>
    </row>
    <row r="93" spans="4:28" ht="12.75" customHeight="1">
      <c r="D93" s="43" t="s">
        <v>119</v>
      </c>
      <c r="E93" s="3" t="s">
        <v>201</v>
      </c>
      <c r="F93" s="43" t="s">
        <v>177</v>
      </c>
      <c r="G93" s="12">
        <v>5</v>
      </c>
      <c r="H93" s="12" t="s">
        <v>178</v>
      </c>
      <c r="I93" s="38">
        <v>38113</v>
      </c>
      <c r="J93" s="160" t="s">
        <v>417</v>
      </c>
      <c r="K93" s="38">
        <v>38190</v>
      </c>
      <c r="L93" s="17"/>
      <c r="M93" s="6" t="s">
        <v>189</v>
      </c>
      <c r="N93" s="3"/>
      <c r="O93" s="3"/>
      <c r="P93" s="3"/>
      <c r="Q93" s="3" t="s">
        <v>11</v>
      </c>
      <c r="R93" s="13"/>
      <c r="S93" s="13"/>
      <c r="T93" s="13"/>
      <c r="U93" s="3"/>
      <c r="V93" s="3"/>
      <c r="W93" s="3"/>
      <c r="X93" s="3"/>
      <c r="Y93" s="3"/>
      <c r="Z93" s="3"/>
      <c r="AA93" s="3"/>
      <c r="AB93" s="3"/>
    </row>
    <row r="94" spans="4:28" ht="12.75">
      <c r="D94" s="43" t="s">
        <v>121</v>
      </c>
      <c r="E94" s="3" t="s">
        <v>201</v>
      </c>
      <c r="F94" s="43" t="s">
        <v>298</v>
      </c>
      <c r="G94" s="12">
        <v>5</v>
      </c>
      <c r="H94" s="12" t="s">
        <v>178</v>
      </c>
      <c r="I94" s="38">
        <v>38113</v>
      </c>
      <c r="J94" s="160" t="s">
        <v>417</v>
      </c>
      <c r="K94" s="38">
        <v>38190</v>
      </c>
      <c r="L94" s="17"/>
      <c r="M94" s="6" t="s">
        <v>189</v>
      </c>
      <c r="N94" s="3"/>
      <c r="O94" s="3"/>
      <c r="P94" s="3"/>
      <c r="Q94" s="3" t="s">
        <v>11</v>
      </c>
      <c r="R94" s="13"/>
      <c r="S94" s="13"/>
      <c r="T94" s="13"/>
      <c r="U94" s="3"/>
      <c r="V94" s="3"/>
      <c r="W94" s="3"/>
      <c r="X94" s="3"/>
      <c r="Y94" s="3"/>
      <c r="Z94" s="3"/>
      <c r="AA94" s="3"/>
      <c r="AB94" s="3"/>
    </row>
    <row r="95" spans="4:28" s="9" customFormat="1" ht="12.75">
      <c r="D95" s="43" t="s">
        <v>1</v>
      </c>
      <c r="E95" s="3" t="s">
        <v>206</v>
      </c>
      <c r="F95" s="43" t="s">
        <v>330</v>
      </c>
      <c r="G95" s="12">
        <v>8</v>
      </c>
      <c r="H95" s="12" t="s">
        <v>178</v>
      </c>
      <c r="I95" s="38">
        <v>38062</v>
      </c>
      <c r="J95" s="160"/>
      <c r="K95" s="38"/>
      <c r="L95" s="17"/>
      <c r="M95" s="6"/>
      <c r="N95" s="3"/>
      <c r="O95" s="3"/>
      <c r="P95" s="3"/>
      <c r="Q95" s="3" t="s">
        <v>11</v>
      </c>
      <c r="R95" s="79">
        <v>38077</v>
      </c>
      <c r="S95" s="13">
        <v>42710</v>
      </c>
      <c r="T95" s="13">
        <v>85</v>
      </c>
      <c r="U95" s="3">
        <v>72</v>
      </c>
      <c r="V95" s="52">
        <v>0.16</v>
      </c>
      <c r="W95" s="3" t="s">
        <v>8</v>
      </c>
      <c r="X95" s="3" t="s">
        <v>8</v>
      </c>
      <c r="Y95" s="3" t="s">
        <v>8</v>
      </c>
      <c r="Z95" s="3" t="s">
        <v>8</v>
      </c>
      <c r="AA95" s="3"/>
      <c r="AB95" s="3"/>
    </row>
    <row r="96" spans="4:28" ht="12.75">
      <c r="D96" s="97" t="s">
        <v>20</v>
      </c>
      <c r="E96" s="18" t="s">
        <v>206</v>
      </c>
      <c r="F96" s="43" t="s">
        <v>19</v>
      </c>
      <c r="G96" s="12">
        <v>7</v>
      </c>
      <c r="H96" s="12" t="s">
        <v>146</v>
      </c>
      <c r="I96" s="38">
        <v>38134</v>
      </c>
      <c r="J96" s="160" t="s">
        <v>417</v>
      </c>
      <c r="K96" s="38">
        <v>38146</v>
      </c>
      <c r="L96" s="17" t="s">
        <v>605</v>
      </c>
      <c r="M96" s="6" t="s">
        <v>189</v>
      </c>
      <c r="N96" s="3"/>
      <c r="O96" s="3"/>
      <c r="P96" s="3"/>
      <c r="Q96" s="3" t="s">
        <v>11</v>
      </c>
      <c r="R96" s="13"/>
      <c r="S96" s="13"/>
      <c r="T96" s="13"/>
      <c r="U96" s="3"/>
      <c r="V96" s="3"/>
      <c r="W96" s="3"/>
      <c r="X96" s="3"/>
      <c r="Y96" s="3"/>
      <c r="Z96" s="3"/>
      <c r="AA96" s="3"/>
      <c r="AB96" s="3"/>
    </row>
    <row r="97" spans="4:28" ht="12.75">
      <c r="D97" s="97" t="s">
        <v>335</v>
      </c>
      <c r="E97" s="18" t="s">
        <v>324</v>
      </c>
      <c r="F97" s="43" t="s">
        <v>336</v>
      </c>
      <c r="G97" s="12">
        <v>2</v>
      </c>
      <c r="H97" s="12" t="s">
        <v>178</v>
      </c>
      <c r="I97" s="38">
        <v>37645</v>
      </c>
      <c r="J97" s="160"/>
      <c r="K97" s="38"/>
      <c r="L97" s="17"/>
      <c r="M97" s="6"/>
      <c r="N97" s="3"/>
      <c r="O97" s="3"/>
      <c r="P97" s="3"/>
      <c r="Q97" s="3" t="s">
        <v>11</v>
      </c>
      <c r="R97" s="13"/>
      <c r="S97" s="13"/>
      <c r="T97" s="13"/>
      <c r="U97" s="3"/>
      <c r="V97" s="3"/>
      <c r="W97" s="3"/>
      <c r="X97" s="3"/>
      <c r="Y97" s="3"/>
      <c r="Z97" s="3"/>
      <c r="AA97" s="3"/>
      <c r="AB97" s="3"/>
    </row>
    <row r="98" spans="4:28" ht="15" customHeight="1">
      <c r="D98" s="43" t="s">
        <v>208</v>
      </c>
      <c r="E98" s="3" t="s">
        <v>206</v>
      </c>
      <c r="F98" s="43" t="s">
        <v>165</v>
      </c>
      <c r="G98" s="12">
        <v>6</v>
      </c>
      <c r="H98" s="12" t="s">
        <v>178</v>
      </c>
      <c r="I98" s="38">
        <v>38054</v>
      </c>
      <c r="J98" s="160" t="s">
        <v>417</v>
      </c>
      <c r="K98" s="38"/>
      <c r="L98" s="17"/>
      <c r="M98" s="6" t="s">
        <v>189</v>
      </c>
      <c r="N98" s="3"/>
      <c r="O98" s="3"/>
      <c r="P98" s="3"/>
      <c r="Q98" s="3" t="s">
        <v>11</v>
      </c>
      <c r="R98" s="13"/>
      <c r="S98" s="13"/>
      <c r="T98" s="13"/>
      <c r="U98" s="3"/>
      <c r="V98" s="3"/>
      <c r="W98" s="3"/>
      <c r="X98" s="3"/>
      <c r="Y98" s="3"/>
      <c r="Z98" s="3"/>
      <c r="AA98" s="3"/>
      <c r="AB98" s="3"/>
    </row>
    <row r="99" spans="4:28" ht="12.75">
      <c r="D99" s="76" t="s">
        <v>30</v>
      </c>
      <c r="E99" s="2" t="s">
        <v>206</v>
      </c>
      <c r="F99" s="43" t="s">
        <v>210</v>
      </c>
      <c r="G99" s="12">
        <v>7</v>
      </c>
      <c r="H99" s="12" t="s">
        <v>178</v>
      </c>
      <c r="I99" s="46">
        <v>38113</v>
      </c>
      <c r="J99" s="160" t="s">
        <v>417</v>
      </c>
      <c r="K99" s="46">
        <v>38114</v>
      </c>
      <c r="L99" s="17"/>
      <c r="M99" s="6" t="s">
        <v>189</v>
      </c>
      <c r="N99" s="3"/>
      <c r="O99" s="3"/>
      <c r="P99" s="3"/>
      <c r="Q99" s="3" t="s">
        <v>11</v>
      </c>
      <c r="R99" s="13"/>
      <c r="S99" s="13"/>
      <c r="T99" s="13"/>
      <c r="U99" s="3"/>
      <c r="V99" s="3"/>
      <c r="W99" s="3"/>
      <c r="X99" s="3"/>
      <c r="Y99" s="3"/>
      <c r="Z99" s="3"/>
      <c r="AA99" s="3"/>
      <c r="AB99" s="3"/>
    </row>
    <row r="100" spans="4:28" ht="12.75">
      <c r="D100" s="43" t="s">
        <v>469</v>
      </c>
      <c r="E100" s="43" t="s">
        <v>324</v>
      </c>
      <c r="F100" s="43" t="s">
        <v>470</v>
      </c>
      <c r="G100" s="19"/>
      <c r="H100" s="19"/>
      <c r="I100" s="38"/>
      <c r="J100" s="160"/>
      <c r="K100" s="38"/>
      <c r="L100" s="17" t="s">
        <v>475</v>
      </c>
      <c r="M100" s="6"/>
      <c r="N100" s="3"/>
      <c r="O100" s="3"/>
      <c r="P100" s="3"/>
      <c r="Q100" s="3" t="s">
        <v>11</v>
      </c>
      <c r="R100" s="13"/>
      <c r="S100" s="5">
        <v>38857</v>
      </c>
      <c r="T100" s="5">
        <v>850</v>
      </c>
      <c r="U100" s="3"/>
      <c r="V100" s="3"/>
      <c r="W100" s="3"/>
      <c r="X100" s="3"/>
      <c r="Y100" s="3"/>
      <c r="Z100" s="3"/>
      <c r="AA100" s="3"/>
      <c r="AB100" s="3"/>
    </row>
    <row r="101" spans="4:28" ht="12.75">
      <c r="D101" s="43" t="s">
        <v>471</v>
      </c>
      <c r="E101" s="43" t="s">
        <v>324</v>
      </c>
      <c r="F101" s="43" t="s">
        <v>472</v>
      </c>
      <c r="G101" s="6"/>
      <c r="H101" s="6"/>
      <c r="I101" s="38"/>
      <c r="J101" s="160"/>
      <c r="K101" s="38"/>
      <c r="L101" s="17" t="s">
        <v>475</v>
      </c>
      <c r="M101" s="6"/>
      <c r="N101" s="3"/>
      <c r="O101" s="3"/>
      <c r="P101" s="3"/>
      <c r="Q101" s="3" t="s">
        <v>11</v>
      </c>
      <c r="R101" s="13"/>
      <c r="S101" s="5">
        <v>38857</v>
      </c>
      <c r="T101" s="5">
        <v>850</v>
      </c>
      <c r="U101" s="3"/>
      <c r="V101" s="3"/>
      <c r="W101" s="3"/>
      <c r="X101" s="3"/>
      <c r="Y101" s="3"/>
      <c r="Z101" s="3"/>
      <c r="AA101" s="3"/>
      <c r="AB101" s="3"/>
    </row>
    <row r="102" spans="4:28" ht="12.75">
      <c r="D102" s="43" t="s">
        <v>78</v>
      </c>
      <c r="E102" s="3" t="s">
        <v>206</v>
      </c>
      <c r="F102" s="43" t="s">
        <v>375</v>
      </c>
      <c r="G102" s="12">
        <v>10</v>
      </c>
      <c r="H102" s="12" t="s">
        <v>178</v>
      </c>
      <c r="I102" s="38">
        <v>38134</v>
      </c>
      <c r="J102" s="160" t="s">
        <v>417</v>
      </c>
      <c r="K102" s="38">
        <v>38138</v>
      </c>
      <c r="L102" s="17" t="s">
        <v>566</v>
      </c>
      <c r="M102" s="6" t="s">
        <v>189</v>
      </c>
      <c r="N102" s="3"/>
      <c r="O102" s="3"/>
      <c r="P102" s="3"/>
      <c r="Q102" s="3" t="s">
        <v>11</v>
      </c>
      <c r="R102" s="13"/>
      <c r="S102" s="13"/>
      <c r="T102" s="13"/>
      <c r="U102" s="3"/>
      <c r="V102" s="3"/>
      <c r="W102" s="3"/>
      <c r="X102" s="3"/>
      <c r="Y102" s="3"/>
      <c r="Z102" s="3"/>
      <c r="AA102" s="3"/>
      <c r="AB102" s="3"/>
    </row>
    <row r="103" spans="4:28" ht="12.75">
      <c r="D103" s="97" t="s">
        <v>6</v>
      </c>
      <c r="E103" s="18" t="s">
        <v>206</v>
      </c>
      <c r="F103" s="43" t="s">
        <v>369</v>
      </c>
      <c r="G103" s="12">
        <v>3</v>
      </c>
      <c r="H103" s="12" t="s">
        <v>178</v>
      </c>
      <c r="I103" s="38">
        <v>38127</v>
      </c>
      <c r="J103" s="160" t="s">
        <v>417</v>
      </c>
      <c r="K103" s="38">
        <v>38127</v>
      </c>
      <c r="L103" s="17" t="s">
        <v>528</v>
      </c>
      <c r="M103" s="6" t="s">
        <v>189</v>
      </c>
      <c r="N103" s="3"/>
      <c r="O103" s="3"/>
      <c r="P103" s="3"/>
      <c r="Q103" s="3" t="s">
        <v>11</v>
      </c>
      <c r="R103" s="13"/>
      <c r="S103" s="13"/>
      <c r="T103" s="13"/>
      <c r="U103" s="3"/>
      <c r="V103" s="3"/>
      <c r="W103" s="3"/>
      <c r="X103" s="3"/>
      <c r="Y103" s="3"/>
      <c r="Z103" s="3"/>
      <c r="AA103" s="3"/>
      <c r="AB103" s="3"/>
    </row>
    <row r="104" spans="4:28" ht="12.75">
      <c r="D104" s="43" t="s">
        <v>9</v>
      </c>
      <c r="E104" s="3" t="s">
        <v>201</v>
      </c>
      <c r="F104" s="17" t="s">
        <v>175</v>
      </c>
      <c r="G104" s="3">
        <v>2</v>
      </c>
      <c r="H104" s="12" t="s">
        <v>146</v>
      </c>
      <c r="I104" s="38">
        <v>37504</v>
      </c>
      <c r="J104" s="160"/>
      <c r="K104" s="38">
        <v>38132</v>
      </c>
      <c r="L104" s="17" t="s">
        <v>536</v>
      </c>
      <c r="M104" s="6"/>
      <c r="N104" s="3"/>
      <c r="O104" s="3"/>
      <c r="P104" s="3"/>
      <c r="Q104" s="3" t="s">
        <v>399</v>
      </c>
      <c r="R104" s="13"/>
      <c r="S104" s="13"/>
      <c r="T104" s="13"/>
      <c r="U104" s="3"/>
      <c r="V104" s="3"/>
      <c r="W104" s="3"/>
      <c r="X104" s="3"/>
      <c r="Y104" s="3"/>
      <c r="Z104" s="3"/>
      <c r="AA104" s="3"/>
      <c r="AB104" s="3"/>
    </row>
    <row r="105" spans="4:28" ht="12.75" customHeight="1">
      <c r="D105" s="97" t="s">
        <v>112</v>
      </c>
      <c r="E105" s="18" t="s">
        <v>206</v>
      </c>
      <c r="F105" s="17" t="s">
        <v>205</v>
      </c>
      <c r="G105" s="3">
        <v>3</v>
      </c>
      <c r="H105" s="41" t="s">
        <v>146</v>
      </c>
      <c r="I105" s="38">
        <v>38012</v>
      </c>
      <c r="J105" s="160"/>
      <c r="K105" s="38"/>
      <c r="L105" s="17"/>
      <c r="M105" s="6"/>
      <c r="N105" s="3"/>
      <c r="O105" s="3"/>
      <c r="P105" s="3"/>
      <c r="Q105" s="3" t="s">
        <v>399</v>
      </c>
      <c r="R105" s="13"/>
      <c r="S105" s="13"/>
      <c r="T105" s="13"/>
      <c r="U105" s="3"/>
      <c r="V105" s="3"/>
      <c r="W105" s="3"/>
      <c r="X105" s="3"/>
      <c r="Y105" s="3"/>
      <c r="Z105" s="3"/>
      <c r="AA105" s="3"/>
      <c r="AB105" s="3"/>
    </row>
    <row r="106" spans="4:28" ht="12.75">
      <c r="D106" s="97" t="s">
        <v>115</v>
      </c>
      <c r="E106" s="18" t="s">
        <v>206</v>
      </c>
      <c r="F106" s="17" t="s">
        <v>157</v>
      </c>
      <c r="G106" s="3">
        <v>4</v>
      </c>
      <c r="H106" s="12" t="s">
        <v>146</v>
      </c>
      <c r="I106" s="38">
        <v>38026</v>
      </c>
      <c r="J106" s="160"/>
      <c r="K106" s="38"/>
      <c r="L106" s="17"/>
      <c r="M106" s="6"/>
      <c r="N106" s="3"/>
      <c r="O106" s="3"/>
      <c r="P106" s="3"/>
      <c r="Q106" s="3" t="s">
        <v>399</v>
      </c>
      <c r="R106" s="13"/>
      <c r="S106" s="13"/>
      <c r="T106" s="13"/>
      <c r="U106" s="3"/>
      <c r="V106" s="3"/>
      <c r="W106" s="3"/>
      <c r="X106" s="3"/>
      <c r="Y106" s="3"/>
      <c r="Z106" s="3"/>
      <c r="AA106" s="3"/>
      <c r="AB106" s="3"/>
    </row>
    <row r="107" spans="4:28" ht="12.75">
      <c r="D107" s="97" t="s">
        <v>116</v>
      </c>
      <c r="E107" s="18" t="s">
        <v>206</v>
      </c>
      <c r="F107" s="17" t="s">
        <v>156</v>
      </c>
      <c r="G107" s="3">
        <v>4</v>
      </c>
      <c r="H107" s="12" t="s">
        <v>146</v>
      </c>
      <c r="I107" s="38">
        <v>38026</v>
      </c>
      <c r="J107" s="160"/>
      <c r="K107" s="38"/>
      <c r="L107" s="17"/>
      <c r="M107" s="6"/>
      <c r="N107" s="3"/>
      <c r="O107" s="3"/>
      <c r="P107" s="3"/>
      <c r="Q107" s="3" t="s">
        <v>399</v>
      </c>
      <c r="R107" s="13"/>
      <c r="S107" s="13"/>
      <c r="T107" s="13"/>
      <c r="U107" s="3"/>
      <c r="V107" s="3"/>
      <c r="W107" s="3"/>
      <c r="X107" s="3"/>
      <c r="Y107" s="3"/>
      <c r="Z107" s="3"/>
      <c r="AA107" s="3"/>
      <c r="AB107" s="3"/>
    </row>
    <row r="108" spans="4:28" ht="12.75">
      <c r="D108" s="97" t="s">
        <v>114</v>
      </c>
      <c r="E108" s="18" t="s">
        <v>201</v>
      </c>
      <c r="F108" s="17" t="s">
        <v>641</v>
      </c>
      <c r="G108" s="3">
        <v>3</v>
      </c>
      <c r="H108" s="12" t="s">
        <v>146</v>
      </c>
      <c r="I108" s="38">
        <v>38026</v>
      </c>
      <c r="J108" s="160"/>
      <c r="K108" s="38"/>
      <c r="L108" s="17"/>
      <c r="M108" s="6"/>
      <c r="N108" s="3"/>
      <c r="O108" s="3"/>
      <c r="P108" s="3"/>
      <c r="Q108" s="3"/>
      <c r="R108" s="13"/>
      <c r="S108" s="13"/>
      <c r="T108" s="13"/>
      <c r="U108" s="3"/>
      <c r="V108" s="3"/>
      <c r="W108" s="3"/>
      <c r="X108" s="3"/>
      <c r="Y108" s="3"/>
      <c r="Z108" s="3"/>
      <c r="AA108" s="3"/>
      <c r="AB108" s="3"/>
    </row>
    <row r="109" spans="4:28" ht="12.75">
      <c r="D109" s="43" t="s">
        <v>393</v>
      </c>
      <c r="E109" s="49" t="s">
        <v>206</v>
      </c>
      <c r="F109" s="17" t="s">
        <v>614</v>
      </c>
      <c r="G109" s="12">
        <v>10</v>
      </c>
      <c r="H109" s="12" t="s">
        <v>387</v>
      </c>
      <c r="I109" s="38"/>
      <c r="J109" s="38" t="s">
        <v>417</v>
      </c>
      <c r="K109" s="38">
        <v>38191</v>
      </c>
      <c r="L109" s="17" t="s">
        <v>720</v>
      </c>
      <c r="M109" s="6"/>
      <c r="N109" s="3"/>
      <c r="O109" s="3"/>
      <c r="P109" s="3"/>
      <c r="Q109" s="3"/>
      <c r="R109" s="13"/>
      <c r="S109" s="13"/>
      <c r="T109" s="13"/>
      <c r="U109" s="3"/>
      <c r="V109" s="3"/>
      <c r="W109" s="3"/>
      <c r="X109" s="3"/>
      <c r="Y109" s="3"/>
      <c r="Z109" s="3"/>
      <c r="AA109" s="3"/>
      <c r="AB109" s="3"/>
    </row>
    <row r="110" spans="4:28" ht="12.75">
      <c r="D110" s="97" t="s">
        <v>5</v>
      </c>
      <c r="E110" s="18" t="s">
        <v>206</v>
      </c>
      <c r="F110" s="43" t="s">
        <v>162</v>
      </c>
      <c r="G110" s="12">
        <v>3</v>
      </c>
      <c r="H110" s="12" t="s">
        <v>146</v>
      </c>
      <c r="I110" s="38">
        <v>38012</v>
      </c>
      <c r="J110" s="160"/>
      <c r="K110" s="38"/>
      <c r="L110" s="17"/>
      <c r="M110" s="6"/>
      <c r="N110" s="3"/>
      <c r="O110" s="3"/>
      <c r="P110" s="3"/>
      <c r="Q110" s="3" t="s">
        <v>399</v>
      </c>
      <c r="R110" s="13"/>
      <c r="S110" s="13"/>
      <c r="T110" s="13"/>
      <c r="U110" s="3"/>
      <c r="V110" s="3"/>
      <c r="W110" s="3"/>
      <c r="X110" s="3"/>
      <c r="Y110" s="3"/>
      <c r="Z110" s="3"/>
      <c r="AA110" s="3"/>
      <c r="AB110" s="3"/>
    </row>
    <row r="111" spans="4:28" ht="12.75">
      <c r="D111" s="43" t="s">
        <v>28</v>
      </c>
      <c r="E111" s="3" t="s">
        <v>201</v>
      </c>
      <c r="F111" s="43" t="s">
        <v>211</v>
      </c>
      <c r="G111" s="12">
        <v>2</v>
      </c>
      <c r="H111" s="12" t="s">
        <v>145</v>
      </c>
      <c r="I111" s="38"/>
      <c r="J111" s="160"/>
      <c r="K111" s="38"/>
      <c r="L111" s="17"/>
      <c r="M111" s="6"/>
      <c r="N111" s="3"/>
      <c r="O111" s="3"/>
      <c r="P111" s="3"/>
      <c r="Q111" s="3"/>
      <c r="R111" s="13"/>
      <c r="S111" s="13"/>
      <c r="T111" s="13"/>
      <c r="U111" s="3"/>
      <c r="V111" s="3"/>
      <c r="W111" s="3"/>
      <c r="X111" s="3"/>
      <c r="Y111" s="3"/>
      <c r="Z111" s="3"/>
      <c r="AA111" s="3"/>
      <c r="AB111" s="3"/>
    </row>
    <row r="112" spans="4:28" ht="12.75">
      <c r="D112" s="43" t="s">
        <v>80</v>
      </c>
      <c r="E112" s="3" t="s">
        <v>206</v>
      </c>
      <c r="F112" s="43" t="s">
        <v>377</v>
      </c>
      <c r="G112" s="12">
        <v>6</v>
      </c>
      <c r="H112" s="12" t="s">
        <v>178</v>
      </c>
      <c r="I112" s="38">
        <v>38134</v>
      </c>
      <c r="J112" s="160" t="s">
        <v>417</v>
      </c>
      <c r="K112" s="38">
        <v>38138</v>
      </c>
      <c r="L112" s="17" t="s">
        <v>566</v>
      </c>
      <c r="M112" s="6" t="s">
        <v>189</v>
      </c>
      <c r="N112" s="3"/>
      <c r="O112" s="3"/>
      <c r="P112" s="3"/>
      <c r="Q112" s="3" t="s">
        <v>11</v>
      </c>
      <c r="R112" s="13"/>
      <c r="S112" s="13"/>
      <c r="T112" s="13"/>
      <c r="U112" s="3"/>
      <c r="V112" s="3"/>
      <c r="W112" s="3"/>
      <c r="X112" s="3"/>
      <c r="Y112" s="3"/>
      <c r="Z112" s="3"/>
      <c r="AA112" s="3"/>
      <c r="AB112" s="3"/>
    </row>
    <row r="113" spans="4:28" ht="12.75">
      <c r="D113" s="43" t="s">
        <v>82</v>
      </c>
      <c r="E113" s="3" t="s">
        <v>206</v>
      </c>
      <c r="F113" s="43" t="s">
        <v>378</v>
      </c>
      <c r="G113" s="12">
        <v>6</v>
      </c>
      <c r="H113" s="12" t="s">
        <v>178</v>
      </c>
      <c r="I113" s="38">
        <v>38134</v>
      </c>
      <c r="J113" s="160" t="s">
        <v>417</v>
      </c>
      <c r="K113" s="38">
        <v>38138</v>
      </c>
      <c r="L113" s="17" t="s">
        <v>566</v>
      </c>
      <c r="M113" s="6" t="s">
        <v>189</v>
      </c>
      <c r="N113" s="3"/>
      <c r="O113" s="3"/>
      <c r="P113" s="3"/>
      <c r="Q113" s="3" t="s">
        <v>11</v>
      </c>
      <c r="R113" s="13"/>
      <c r="S113" s="13"/>
      <c r="T113" s="13"/>
      <c r="U113" s="3"/>
      <c r="V113" s="3"/>
      <c r="W113" s="3"/>
      <c r="X113" s="3"/>
      <c r="Y113" s="3"/>
      <c r="Z113" s="3"/>
      <c r="AA113" s="3"/>
      <c r="AB113" s="3"/>
    </row>
    <row r="114" spans="4:28" ht="12.75">
      <c r="D114" s="43" t="s">
        <v>84</v>
      </c>
      <c r="E114" s="3" t="s">
        <v>206</v>
      </c>
      <c r="F114" s="43" t="s">
        <v>379</v>
      </c>
      <c r="G114" s="12">
        <v>6</v>
      </c>
      <c r="H114" s="12" t="s">
        <v>178</v>
      </c>
      <c r="I114" s="38">
        <v>38134</v>
      </c>
      <c r="J114" s="160" t="s">
        <v>417</v>
      </c>
      <c r="K114" s="38">
        <v>38138</v>
      </c>
      <c r="L114" s="17" t="s">
        <v>566</v>
      </c>
      <c r="M114" s="6" t="s">
        <v>189</v>
      </c>
      <c r="N114" s="3"/>
      <c r="O114" s="3"/>
      <c r="P114" s="3"/>
      <c r="Q114" s="3" t="s">
        <v>11</v>
      </c>
      <c r="R114" s="13"/>
      <c r="S114" s="13"/>
      <c r="T114" s="13"/>
      <c r="U114" s="3"/>
      <c r="V114" s="3"/>
      <c r="W114" s="3"/>
      <c r="X114" s="3"/>
      <c r="Y114" s="3"/>
      <c r="Z114" s="3"/>
      <c r="AA114" s="3"/>
      <c r="AB114" s="3"/>
    </row>
    <row r="115" spans="4:28" ht="12.75">
      <c r="D115" s="43" t="s">
        <v>86</v>
      </c>
      <c r="E115" s="3" t="s">
        <v>206</v>
      </c>
      <c r="F115" s="43" t="s">
        <v>380</v>
      </c>
      <c r="G115" s="12">
        <v>6</v>
      </c>
      <c r="H115" s="12" t="s">
        <v>178</v>
      </c>
      <c r="I115" s="38">
        <v>38134</v>
      </c>
      <c r="J115" s="160" t="s">
        <v>417</v>
      </c>
      <c r="K115" s="38">
        <v>38138</v>
      </c>
      <c r="L115" s="17" t="s">
        <v>566</v>
      </c>
      <c r="M115" s="6" t="s">
        <v>189</v>
      </c>
      <c r="N115" s="3"/>
      <c r="O115" s="3"/>
      <c r="P115" s="3"/>
      <c r="Q115" s="3" t="s">
        <v>11</v>
      </c>
      <c r="R115" s="13"/>
      <c r="S115" s="13"/>
      <c r="T115" s="13"/>
      <c r="U115" s="3"/>
      <c r="V115" s="3"/>
      <c r="W115" s="3"/>
      <c r="X115" s="3"/>
      <c r="Y115" s="3"/>
      <c r="Z115" s="3"/>
      <c r="AA115" s="3"/>
      <c r="AB115" s="3"/>
    </row>
    <row r="116" spans="4:28" ht="12.75">
      <c r="D116" s="43" t="s">
        <v>88</v>
      </c>
      <c r="E116" s="3" t="s">
        <v>206</v>
      </c>
      <c r="F116" s="43" t="s">
        <v>381</v>
      </c>
      <c r="G116" s="12">
        <v>6</v>
      </c>
      <c r="H116" s="12" t="s">
        <v>178</v>
      </c>
      <c r="I116" s="38">
        <v>38134</v>
      </c>
      <c r="J116" s="160" t="s">
        <v>417</v>
      </c>
      <c r="K116" s="38">
        <v>38138</v>
      </c>
      <c r="L116" s="17" t="s">
        <v>566</v>
      </c>
      <c r="M116" s="6" t="s">
        <v>189</v>
      </c>
      <c r="N116" s="3"/>
      <c r="O116" s="3"/>
      <c r="P116" s="3"/>
      <c r="Q116" s="3" t="s">
        <v>11</v>
      </c>
      <c r="R116" s="13"/>
      <c r="S116" s="13"/>
      <c r="T116" s="13"/>
      <c r="U116" s="3"/>
      <c r="V116" s="3"/>
      <c r="W116" s="3"/>
      <c r="X116" s="3"/>
      <c r="Y116" s="3"/>
      <c r="Z116" s="3"/>
      <c r="AA116" s="3"/>
      <c r="AB116" s="3"/>
    </row>
    <row r="117" spans="4:28" ht="12.75">
      <c r="D117" s="43" t="s">
        <v>90</v>
      </c>
      <c r="E117" s="3" t="s">
        <v>206</v>
      </c>
      <c r="F117" s="43" t="s">
        <v>382</v>
      </c>
      <c r="G117" s="12">
        <v>6</v>
      </c>
      <c r="H117" s="12" t="s">
        <v>178</v>
      </c>
      <c r="I117" s="38">
        <v>38134</v>
      </c>
      <c r="J117" s="160" t="s">
        <v>417</v>
      </c>
      <c r="K117" s="38">
        <v>38138</v>
      </c>
      <c r="L117" s="17" t="s">
        <v>566</v>
      </c>
      <c r="M117" s="6" t="s">
        <v>189</v>
      </c>
      <c r="N117" s="3"/>
      <c r="O117" s="3"/>
      <c r="P117" s="3"/>
      <c r="Q117" s="3" t="s">
        <v>11</v>
      </c>
      <c r="R117" s="13"/>
      <c r="S117" s="13"/>
      <c r="T117" s="13"/>
      <c r="U117" s="3"/>
      <c r="V117" s="3"/>
      <c r="W117" s="3"/>
      <c r="X117" s="3"/>
      <c r="Y117" s="3"/>
      <c r="Z117" s="3"/>
      <c r="AA117" s="3"/>
      <c r="AB117" s="3"/>
    </row>
    <row r="118" spans="4:28" ht="12.75" customHeight="1">
      <c r="D118" s="43" t="s">
        <v>92</v>
      </c>
      <c r="E118" s="3" t="s">
        <v>206</v>
      </c>
      <c r="F118" s="43" t="s">
        <v>383</v>
      </c>
      <c r="G118" s="12">
        <v>6</v>
      </c>
      <c r="H118" s="12" t="s">
        <v>178</v>
      </c>
      <c r="I118" s="38">
        <v>38134</v>
      </c>
      <c r="J118" s="160" t="s">
        <v>417</v>
      </c>
      <c r="K118" s="38">
        <v>38138</v>
      </c>
      <c r="L118" s="17" t="s">
        <v>566</v>
      </c>
      <c r="M118" s="6" t="s">
        <v>189</v>
      </c>
      <c r="N118" s="3"/>
      <c r="O118" s="3"/>
      <c r="P118" s="3"/>
      <c r="Q118" s="3" t="s">
        <v>11</v>
      </c>
      <c r="R118" s="13"/>
      <c r="S118" s="13"/>
      <c r="T118" s="13"/>
      <c r="U118" s="3"/>
      <c r="V118" s="3"/>
      <c r="W118" s="3"/>
      <c r="X118" s="3"/>
      <c r="Y118" s="3"/>
      <c r="Z118" s="3"/>
      <c r="AA118" s="3"/>
      <c r="AB118" s="3"/>
    </row>
    <row r="119" spans="4:28" ht="12.75">
      <c r="D119" s="43" t="s">
        <v>127</v>
      </c>
      <c r="E119" s="3" t="s">
        <v>201</v>
      </c>
      <c r="F119" s="17" t="s">
        <v>644</v>
      </c>
      <c r="G119" s="3">
        <v>3</v>
      </c>
      <c r="H119" s="41" t="s">
        <v>178</v>
      </c>
      <c r="I119" s="38">
        <v>38183</v>
      </c>
      <c r="J119" s="160" t="s">
        <v>417</v>
      </c>
      <c r="K119" s="38">
        <v>38190</v>
      </c>
      <c r="L119" s="43"/>
      <c r="M119" s="6" t="s">
        <v>189</v>
      </c>
      <c r="N119" s="3"/>
      <c r="O119" s="3"/>
      <c r="P119" s="3"/>
      <c r="Q119" s="3" t="s">
        <v>399</v>
      </c>
      <c r="R119" s="13"/>
      <c r="S119" s="13"/>
      <c r="T119" s="13"/>
      <c r="U119" s="3"/>
      <c r="V119" s="3"/>
      <c r="W119" s="3"/>
      <c r="X119" s="3"/>
      <c r="Y119" s="3"/>
      <c r="Z119" s="3"/>
      <c r="AA119" s="3"/>
      <c r="AB119" s="3"/>
    </row>
    <row r="120" spans="4:28" ht="12.75">
      <c r="D120" s="43" t="s">
        <v>118</v>
      </c>
      <c r="E120" s="3" t="s">
        <v>201</v>
      </c>
      <c r="F120" s="43" t="s">
        <v>191</v>
      </c>
      <c r="G120" s="12">
        <v>4</v>
      </c>
      <c r="H120" s="12" t="s">
        <v>178</v>
      </c>
      <c r="I120" s="38">
        <v>38183</v>
      </c>
      <c r="J120" s="160" t="s">
        <v>417</v>
      </c>
      <c r="K120" s="38">
        <v>38190</v>
      </c>
      <c r="L120" s="17"/>
      <c r="M120" s="6" t="s">
        <v>189</v>
      </c>
      <c r="N120" s="3"/>
      <c r="O120" s="3"/>
      <c r="P120" s="3"/>
      <c r="Q120" s="3" t="s">
        <v>399</v>
      </c>
      <c r="R120" s="13"/>
      <c r="S120" s="13"/>
      <c r="T120" s="13"/>
      <c r="U120" s="3"/>
      <c r="V120" s="3"/>
      <c r="W120" s="3"/>
      <c r="X120" s="3"/>
      <c r="Y120" s="3"/>
      <c r="Z120" s="3"/>
      <c r="AA120" s="3"/>
      <c r="AB120" s="3"/>
    </row>
    <row r="121" spans="4:28" ht="12.75">
      <c r="D121" s="97" t="s">
        <v>2</v>
      </c>
      <c r="E121" s="18" t="s">
        <v>206</v>
      </c>
      <c r="F121" s="43" t="s">
        <v>159</v>
      </c>
      <c r="G121" s="3">
        <v>3</v>
      </c>
      <c r="H121" s="41" t="s">
        <v>146</v>
      </c>
      <c r="I121" s="38">
        <v>38026</v>
      </c>
      <c r="J121" s="160" t="s">
        <v>417</v>
      </c>
      <c r="K121" s="38">
        <v>38114</v>
      </c>
      <c r="L121" s="17"/>
      <c r="M121" s="6"/>
      <c r="N121" s="3"/>
      <c r="O121" s="3"/>
      <c r="P121" s="3"/>
      <c r="Q121" s="3" t="s">
        <v>215</v>
      </c>
      <c r="R121" s="13"/>
      <c r="S121" s="13"/>
      <c r="T121" s="13"/>
      <c r="U121" s="3"/>
      <c r="V121" s="3"/>
      <c r="W121" s="3"/>
      <c r="X121" s="3"/>
      <c r="Y121" s="3"/>
      <c r="Z121" s="3"/>
      <c r="AA121" s="3"/>
      <c r="AB121" s="3"/>
    </row>
    <row r="122" spans="4:28" ht="12.75">
      <c r="D122" s="97" t="s">
        <v>3</v>
      </c>
      <c r="E122" s="18" t="s">
        <v>206</v>
      </c>
      <c r="F122" s="17" t="s">
        <v>155</v>
      </c>
      <c r="G122" s="3">
        <v>4</v>
      </c>
      <c r="H122" s="12" t="s">
        <v>146</v>
      </c>
      <c r="I122" s="38">
        <v>37999</v>
      </c>
      <c r="J122" s="160"/>
      <c r="K122" s="38"/>
      <c r="L122" s="17"/>
      <c r="M122" s="6"/>
      <c r="N122" s="3"/>
      <c r="O122" s="3"/>
      <c r="P122" s="3"/>
      <c r="Q122" s="3" t="s">
        <v>11</v>
      </c>
      <c r="R122" s="79">
        <v>38061</v>
      </c>
      <c r="S122" s="13">
        <v>40485</v>
      </c>
      <c r="T122" s="13">
        <v>1280</v>
      </c>
      <c r="U122" s="3">
        <v>1152</v>
      </c>
      <c r="V122" s="52">
        <v>0.1</v>
      </c>
      <c r="W122" s="3" t="s">
        <v>214</v>
      </c>
      <c r="X122" s="80">
        <v>37842</v>
      </c>
      <c r="Y122" s="3" t="s">
        <v>8</v>
      </c>
      <c r="Z122" s="3" t="s">
        <v>215</v>
      </c>
      <c r="AA122" s="3"/>
      <c r="AB122" s="3"/>
    </row>
    <row r="123" spans="4:28" ht="12.75">
      <c r="D123" s="43" t="s">
        <v>35</v>
      </c>
      <c r="E123" s="3" t="s">
        <v>206</v>
      </c>
      <c r="F123" s="43" t="s">
        <v>264</v>
      </c>
      <c r="G123" s="12">
        <v>8</v>
      </c>
      <c r="H123" s="12" t="s">
        <v>178</v>
      </c>
      <c r="I123" s="38">
        <v>38113</v>
      </c>
      <c r="J123" s="160" t="s">
        <v>417</v>
      </c>
      <c r="K123" s="38">
        <v>38114</v>
      </c>
      <c r="L123" s="17"/>
      <c r="M123" s="6" t="s">
        <v>189</v>
      </c>
      <c r="N123" s="3"/>
      <c r="O123" s="3"/>
      <c r="P123" s="3"/>
      <c r="Q123" s="3" t="s">
        <v>11</v>
      </c>
      <c r="R123" s="79">
        <v>38077</v>
      </c>
      <c r="S123" s="13">
        <v>43146</v>
      </c>
      <c r="T123" s="13">
        <v>40</v>
      </c>
      <c r="U123" s="3">
        <v>36</v>
      </c>
      <c r="V123" s="52">
        <v>0.1</v>
      </c>
      <c r="W123" s="3"/>
      <c r="X123" s="3"/>
      <c r="Y123" s="3"/>
      <c r="Z123" s="3"/>
      <c r="AA123" s="3"/>
      <c r="AB123" s="3"/>
    </row>
    <row r="124" spans="4:28" ht="12.75">
      <c r="D124" s="43" t="s">
        <v>43</v>
      </c>
      <c r="E124" s="3" t="s">
        <v>206</v>
      </c>
      <c r="F124" s="43" t="s">
        <v>267</v>
      </c>
      <c r="G124" s="12">
        <v>8</v>
      </c>
      <c r="H124" s="12" t="s">
        <v>178</v>
      </c>
      <c r="I124" s="38">
        <v>38113</v>
      </c>
      <c r="J124" s="160" t="s">
        <v>417</v>
      </c>
      <c r="K124" s="38">
        <v>38114</v>
      </c>
      <c r="L124" s="17"/>
      <c r="M124" s="6" t="s">
        <v>189</v>
      </c>
      <c r="N124" s="3"/>
      <c r="O124" s="3"/>
      <c r="P124" s="3"/>
      <c r="Q124" s="3" t="s">
        <v>11</v>
      </c>
      <c r="R124" s="79">
        <v>38077</v>
      </c>
      <c r="S124" s="13">
        <v>43146</v>
      </c>
      <c r="T124" s="13">
        <v>40</v>
      </c>
      <c r="U124" s="3">
        <v>36</v>
      </c>
      <c r="V124" s="52">
        <v>0.1</v>
      </c>
      <c r="W124" s="3"/>
      <c r="X124" s="3"/>
      <c r="Y124" s="3"/>
      <c r="Z124" s="3"/>
      <c r="AA124" s="3"/>
      <c r="AB124" s="3"/>
    </row>
    <row r="125" spans="4:28" ht="12.75">
      <c r="D125" s="43" t="s">
        <v>337</v>
      </c>
      <c r="E125" s="3" t="s">
        <v>324</v>
      </c>
      <c r="F125" s="43" t="s">
        <v>338</v>
      </c>
      <c r="G125" s="12">
        <v>1</v>
      </c>
      <c r="H125" s="12" t="s">
        <v>178</v>
      </c>
      <c r="I125" s="38">
        <v>37683</v>
      </c>
      <c r="J125" s="160"/>
      <c r="K125" s="38"/>
      <c r="L125" s="17"/>
      <c r="M125" s="6"/>
      <c r="N125" s="3"/>
      <c r="O125" s="3"/>
      <c r="P125" s="3"/>
      <c r="Q125" s="3" t="s">
        <v>11</v>
      </c>
      <c r="R125" s="13"/>
      <c r="S125" s="13"/>
      <c r="T125" s="13"/>
      <c r="U125" s="3"/>
      <c r="V125" s="3"/>
      <c r="W125" s="3"/>
      <c r="X125" s="3"/>
      <c r="Y125" s="3"/>
      <c r="Z125" s="3"/>
      <c r="AA125" s="3"/>
      <c r="AB125" s="3"/>
    </row>
    <row r="126" spans="4:28" ht="12.75">
      <c r="D126" s="43" t="s">
        <v>341</v>
      </c>
      <c r="E126" s="3" t="s">
        <v>324</v>
      </c>
      <c r="F126" s="43" t="s">
        <v>342</v>
      </c>
      <c r="G126" s="12">
        <v>7</v>
      </c>
      <c r="H126" s="12" t="s">
        <v>178</v>
      </c>
      <c r="I126" s="38">
        <v>37930</v>
      </c>
      <c r="J126" s="160"/>
      <c r="K126" s="38"/>
      <c r="L126" s="17"/>
      <c r="M126" s="6"/>
      <c r="N126" s="3"/>
      <c r="O126" s="3"/>
      <c r="P126" s="3"/>
      <c r="Q126" s="3" t="s">
        <v>11</v>
      </c>
      <c r="R126" s="13"/>
      <c r="S126" s="13"/>
      <c r="T126" s="13"/>
      <c r="U126" s="3"/>
      <c r="V126" s="3"/>
      <c r="W126" s="3"/>
      <c r="X126" s="3"/>
      <c r="Y126" s="3"/>
      <c r="Z126" s="3"/>
      <c r="AA126" s="3"/>
      <c r="AB126" s="3"/>
    </row>
    <row r="127" spans="4:28" ht="12.75">
      <c r="D127" s="43" t="s">
        <v>339</v>
      </c>
      <c r="E127" s="3" t="s">
        <v>324</v>
      </c>
      <c r="F127" s="43" t="s">
        <v>340</v>
      </c>
      <c r="G127" s="12">
        <v>2</v>
      </c>
      <c r="H127" s="12" t="s">
        <v>178</v>
      </c>
      <c r="I127" s="38">
        <v>37703</v>
      </c>
      <c r="J127" s="160"/>
      <c r="K127" s="38"/>
      <c r="L127" s="17"/>
      <c r="M127" s="6"/>
      <c r="N127" s="3"/>
      <c r="O127" s="3"/>
      <c r="P127" s="3"/>
      <c r="Q127" s="3" t="s">
        <v>11</v>
      </c>
      <c r="R127" s="13"/>
      <c r="S127" s="13"/>
      <c r="T127" s="13"/>
      <c r="U127" s="3"/>
      <c r="V127" s="3"/>
      <c r="W127" s="3"/>
      <c r="X127" s="3"/>
      <c r="Y127" s="3"/>
      <c r="Z127" s="3"/>
      <c r="AA127" s="3"/>
      <c r="AB127" s="3"/>
    </row>
    <row r="128" spans="4:28" ht="12.75">
      <c r="D128" s="43" t="s">
        <v>126</v>
      </c>
      <c r="E128" s="3" t="s">
        <v>201</v>
      </c>
      <c r="F128" s="17" t="s">
        <v>174</v>
      </c>
      <c r="G128" s="12">
        <v>9</v>
      </c>
      <c r="H128" s="12" t="s">
        <v>146</v>
      </c>
      <c r="I128" s="38">
        <v>38062</v>
      </c>
      <c r="J128" s="160"/>
      <c r="K128" s="38"/>
      <c r="L128" s="17"/>
      <c r="M128" s="6"/>
      <c r="N128" s="3"/>
      <c r="O128" s="3"/>
      <c r="P128" s="3"/>
      <c r="Q128" s="3" t="s">
        <v>11</v>
      </c>
      <c r="R128" s="79">
        <v>38077</v>
      </c>
      <c r="S128" s="13">
        <v>48017</v>
      </c>
      <c r="T128" s="13">
        <v>578</v>
      </c>
      <c r="U128" s="3">
        <v>576</v>
      </c>
      <c r="V128" s="3"/>
      <c r="W128" s="3"/>
      <c r="X128" s="3"/>
      <c r="Y128" s="3"/>
      <c r="Z128" s="3"/>
      <c r="AA128" s="3"/>
      <c r="AB128" s="3"/>
    </row>
    <row r="129" spans="4:28" ht="12.75">
      <c r="D129" s="97" t="s">
        <v>128</v>
      </c>
      <c r="E129" s="18" t="s">
        <v>201</v>
      </c>
      <c r="F129" s="17" t="s">
        <v>173</v>
      </c>
      <c r="G129" s="12">
        <v>8</v>
      </c>
      <c r="H129" s="12" t="s">
        <v>146</v>
      </c>
      <c r="I129" s="38">
        <v>38062</v>
      </c>
      <c r="J129" s="160"/>
      <c r="K129" s="38"/>
      <c r="L129" s="17"/>
      <c r="M129" s="6"/>
      <c r="N129" s="3"/>
      <c r="O129" s="3"/>
      <c r="P129" s="3"/>
      <c r="Q129" s="3" t="s">
        <v>11</v>
      </c>
      <c r="R129" s="79">
        <v>38077</v>
      </c>
      <c r="S129" s="13">
        <v>48017</v>
      </c>
      <c r="T129" s="13">
        <v>60</v>
      </c>
      <c r="U129" s="3">
        <v>72</v>
      </c>
      <c r="V129" s="3"/>
      <c r="W129" s="3"/>
      <c r="X129" s="3"/>
      <c r="Y129" s="3"/>
      <c r="Z129" s="3"/>
      <c r="AA129" s="3"/>
      <c r="AB129" s="3"/>
    </row>
    <row r="130" spans="4:28" ht="12.75">
      <c r="D130" s="97" t="s">
        <v>137</v>
      </c>
      <c r="E130" s="18" t="s">
        <v>206</v>
      </c>
      <c r="F130" s="43" t="s">
        <v>273</v>
      </c>
      <c r="G130" s="12">
        <v>2</v>
      </c>
      <c r="H130" s="12" t="s">
        <v>178</v>
      </c>
      <c r="I130" s="38">
        <v>38111</v>
      </c>
      <c r="J130" s="160" t="s">
        <v>417</v>
      </c>
      <c r="K130" s="38">
        <v>38114</v>
      </c>
      <c r="L130" s="17"/>
      <c r="M130" s="6" t="s">
        <v>189</v>
      </c>
      <c r="N130" s="3"/>
      <c r="O130" s="3"/>
      <c r="P130" s="3"/>
      <c r="Q130" s="3" t="s">
        <v>11</v>
      </c>
      <c r="R130" s="79">
        <v>38077</v>
      </c>
      <c r="S130" s="13">
        <v>45155</v>
      </c>
      <c r="T130" s="13">
        <v>600</v>
      </c>
      <c r="U130" s="3"/>
      <c r="V130" s="3"/>
      <c r="W130" s="3"/>
      <c r="X130" s="3"/>
      <c r="Y130" s="3"/>
      <c r="Z130" s="3"/>
      <c r="AA130" s="3"/>
      <c r="AB130" s="3"/>
    </row>
    <row r="131" spans="4:28" ht="12.75">
      <c r="D131" s="97" t="s">
        <v>140</v>
      </c>
      <c r="E131" s="18" t="s">
        <v>201</v>
      </c>
      <c r="F131" s="43" t="s">
        <v>271</v>
      </c>
      <c r="G131" s="12">
        <v>3</v>
      </c>
      <c r="H131" s="12" t="s">
        <v>178</v>
      </c>
      <c r="I131" s="38">
        <v>38118</v>
      </c>
      <c r="J131" s="160" t="s">
        <v>420</v>
      </c>
      <c r="K131" s="38">
        <v>38125</v>
      </c>
      <c r="L131" s="17" t="s">
        <v>488</v>
      </c>
      <c r="M131" s="6" t="s">
        <v>189</v>
      </c>
      <c r="N131" s="3"/>
      <c r="O131" s="3"/>
      <c r="P131" s="3"/>
      <c r="Q131" s="3" t="s">
        <v>399</v>
      </c>
      <c r="R131" s="13"/>
      <c r="S131" s="13"/>
      <c r="T131" s="13"/>
      <c r="U131" s="3"/>
      <c r="V131" s="3"/>
      <c r="W131" s="3"/>
      <c r="X131" s="3"/>
      <c r="Y131" s="3"/>
      <c r="Z131" s="3"/>
      <c r="AA131" s="3"/>
      <c r="AB131" s="3"/>
    </row>
    <row r="132" spans="4:28" ht="12.75">
      <c r="D132" s="97" t="s">
        <v>133</v>
      </c>
      <c r="E132" s="18" t="s">
        <v>201</v>
      </c>
      <c r="F132" s="43" t="s">
        <v>172</v>
      </c>
      <c r="G132" s="12">
        <v>3</v>
      </c>
      <c r="H132" s="12" t="s">
        <v>178</v>
      </c>
      <c r="I132" s="38">
        <v>38118</v>
      </c>
      <c r="J132" s="160" t="s">
        <v>420</v>
      </c>
      <c r="K132" s="38">
        <v>38125</v>
      </c>
      <c r="L132" s="17" t="s">
        <v>488</v>
      </c>
      <c r="M132" s="6" t="s">
        <v>189</v>
      </c>
      <c r="N132" s="3"/>
      <c r="O132" s="3"/>
      <c r="P132" s="3"/>
      <c r="Q132" s="3" t="s">
        <v>399</v>
      </c>
      <c r="R132" s="13"/>
      <c r="S132" s="13"/>
      <c r="T132" s="13"/>
      <c r="U132" s="3"/>
      <c r="V132" s="3"/>
      <c r="W132" s="3"/>
      <c r="X132" s="3"/>
      <c r="Y132" s="3"/>
      <c r="Z132" s="3"/>
      <c r="AA132" s="3"/>
      <c r="AB132" s="3"/>
    </row>
    <row r="133" spans="4:28" ht="12.75">
      <c r="D133" s="97" t="s">
        <v>134</v>
      </c>
      <c r="E133" s="18" t="s">
        <v>201</v>
      </c>
      <c r="F133" s="43" t="s">
        <v>278</v>
      </c>
      <c r="G133" s="12">
        <v>3</v>
      </c>
      <c r="H133" s="12" t="s">
        <v>178</v>
      </c>
      <c r="I133" s="38">
        <v>38118</v>
      </c>
      <c r="J133" s="160" t="s">
        <v>420</v>
      </c>
      <c r="K133" s="38">
        <v>38125</v>
      </c>
      <c r="L133" s="17" t="s">
        <v>488</v>
      </c>
      <c r="M133" s="6" t="s">
        <v>189</v>
      </c>
      <c r="N133" s="3"/>
      <c r="O133" s="3"/>
      <c r="P133" s="3"/>
      <c r="Q133" s="3" t="s">
        <v>399</v>
      </c>
      <c r="R133" s="13"/>
      <c r="S133" s="13"/>
      <c r="T133" s="13"/>
      <c r="U133" s="3"/>
      <c r="V133" s="3"/>
      <c r="W133" s="3"/>
      <c r="X133" s="3"/>
      <c r="Y133" s="3"/>
      <c r="Z133" s="3"/>
      <c r="AA133" s="3"/>
      <c r="AB133" s="3"/>
    </row>
    <row r="134" spans="4:28" ht="12.75">
      <c r="D134" s="97" t="s">
        <v>142</v>
      </c>
      <c r="E134" s="18" t="s">
        <v>201</v>
      </c>
      <c r="F134" s="43" t="s">
        <v>275</v>
      </c>
      <c r="G134" s="12">
        <v>3</v>
      </c>
      <c r="H134" s="12" t="s">
        <v>178</v>
      </c>
      <c r="I134" s="38">
        <v>38118</v>
      </c>
      <c r="J134" s="160" t="s">
        <v>420</v>
      </c>
      <c r="K134" s="38">
        <v>38125</v>
      </c>
      <c r="L134" s="17" t="s">
        <v>488</v>
      </c>
      <c r="M134" s="6" t="s">
        <v>189</v>
      </c>
      <c r="N134" s="3"/>
      <c r="O134" s="3"/>
      <c r="P134" s="3"/>
      <c r="Q134" s="3" t="s">
        <v>399</v>
      </c>
      <c r="R134" s="13"/>
      <c r="S134" s="13"/>
      <c r="T134" s="13"/>
      <c r="U134" s="3"/>
      <c r="V134" s="3"/>
      <c r="W134" s="3"/>
      <c r="X134" s="3"/>
      <c r="Y134" s="3"/>
      <c r="Z134" s="3"/>
      <c r="AA134" s="3"/>
      <c r="AB134" s="3"/>
    </row>
    <row r="135" spans="4:28" ht="12.75">
      <c r="D135" s="43" t="s">
        <v>179</v>
      </c>
      <c r="E135" s="3" t="s">
        <v>201</v>
      </c>
      <c r="F135" s="43" t="s">
        <v>212</v>
      </c>
      <c r="G135" s="12">
        <v>1</v>
      </c>
      <c r="H135" s="12" t="s">
        <v>154</v>
      </c>
      <c r="I135" s="38">
        <v>37880</v>
      </c>
      <c r="J135" s="160"/>
      <c r="K135" s="38"/>
      <c r="L135" s="17"/>
      <c r="M135" s="6"/>
      <c r="N135" s="3" t="s">
        <v>8</v>
      </c>
      <c r="O135" s="3" t="s">
        <v>8</v>
      </c>
      <c r="P135" s="3" t="s">
        <v>8</v>
      </c>
      <c r="Q135" s="3"/>
      <c r="R135" s="3" t="s">
        <v>8</v>
      </c>
      <c r="S135" s="13" t="s">
        <v>8</v>
      </c>
      <c r="T135" s="13" t="s">
        <v>8</v>
      </c>
      <c r="U135" s="3" t="s">
        <v>8</v>
      </c>
      <c r="V135" s="3" t="s">
        <v>8</v>
      </c>
      <c r="W135" s="3" t="s">
        <v>8</v>
      </c>
      <c r="X135" s="3" t="s">
        <v>8</v>
      </c>
      <c r="Y135" s="3" t="s">
        <v>8</v>
      </c>
      <c r="Z135" s="3" t="s">
        <v>8</v>
      </c>
      <c r="AA135" s="3" t="s">
        <v>8</v>
      </c>
      <c r="AB135" s="3" t="s">
        <v>8</v>
      </c>
    </row>
    <row r="136" spans="4:28" ht="12.75">
      <c r="D136" s="43" t="s">
        <v>333</v>
      </c>
      <c r="E136" s="3" t="s">
        <v>324</v>
      </c>
      <c r="F136" s="43" t="s">
        <v>334</v>
      </c>
      <c r="G136" s="12">
        <v>2</v>
      </c>
      <c r="H136" s="12" t="s">
        <v>178</v>
      </c>
      <c r="I136" s="38">
        <v>38192</v>
      </c>
      <c r="J136" s="160"/>
      <c r="K136" s="38"/>
      <c r="L136" s="17"/>
      <c r="M136" s="6"/>
      <c r="N136" s="3"/>
      <c r="O136" s="3"/>
      <c r="P136" s="3"/>
      <c r="Q136" s="3" t="s">
        <v>11</v>
      </c>
      <c r="R136" s="3"/>
      <c r="S136" s="13"/>
      <c r="T136" s="13"/>
      <c r="U136" s="3"/>
      <c r="V136" s="3"/>
      <c r="W136" s="3"/>
      <c r="X136" s="3"/>
      <c r="Y136" s="3"/>
      <c r="Z136" s="3"/>
      <c r="AA136" s="3"/>
      <c r="AB136" s="3"/>
    </row>
    <row r="137" spans="4:28" ht="12.75">
      <c r="D137" s="76" t="s">
        <v>50</v>
      </c>
      <c r="E137" s="2" t="s">
        <v>206</v>
      </c>
      <c r="F137" s="43" t="s">
        <v>169</v>
      </c>
      <c r="G137" s="12">
        <v>6</v>
      </c>
      <c r="H137" s="12" t="s">
        <v>178</v>
      </c>
      <c r="I137" s="46">
        <v>38113</v>
      </c>
      <c r="J137" s="160" t="s">
        <v>417</v>
      </c>
      <c r="K137" s="46">
        <v>38114</v>
      </c>
      <c r="L137" s="17"/>
      <c r="M137" s="6" t="s">
        <v>189</v>
      </c>
      <c r="N137" s="3"/>
      <c r="O137" s="3"/>
      <c r="P137" s="3"/>
      <c r="Q137" s="3" t="s">
        <v>11</v>
      </c>
      <c r="R137" s="13"/>
      <c r="S137" s="13"/>
      <c r="T137" s="13"/>
      <c r="U137" s="3"/>
      <c r="V137" s="3"/>
      <c r="W137" s="3"/>
      <c r="X137" s="3"/>
      <c r="Y137" s="3"/>
      <c r="Z137" s="3"/>
      <c r="AA137" s="3"/>
      <c r="AB137" s="3"/>
    </row>
    <row r="138" spans="4:28" ht="12.75">
      <c r="D138" s="43" t="s">
        <v>31</v>
      </c>
      <c r="E138" s="3" t="s">
        <v>201</v>
      </c>
      <c r="F138" s="43" t="s">
        <v>531</v>
      </c>
      <c r="G138" s="12">
        <v>3</v>
      </c>
      <c r="H138" s="12" t="s">
        <v>178</v>
      </c>
      <c r="I138" s="38">
        <v>38183</v>
      </c>
      <c r="J138" s="160" t="s">
        <v>417</v>
      </c>
      <c r="K138" s="38">
        <v>38191</v>
      </c>
      <c r="L138" s="17"/>
      <c r="M138" s="6" t="s">
        <v>189</v>
      </c>
      <c r="N138" s="3"/>
      <c r="O138" s="3"/>
      <c r="P138" s="3"/>
      <c r="Q138" s="3"/>
      <c r="R138" s="13"/>
      <c r="S138" s="13"/>
      <c r="T138" s="13"/>
      <c r="U138" s="3"/>
      <c r="V138" s="3"/>
      <c r="W138" s="3"/>
      <c r="X138" s="3"/>
      <c r="Y138" s="3"/>
      <c r="Z138" s="3"/>
      <c r="AA138" s="3"/>
      <c r="AB138" s="3"/>
    </row>
    <row r="139" spans="4:28" ht="12.75">
      <c r="D139" s="43" t="s">
        <v>48</v>
      </c>
      <c r="E139" s="3" t="s">
        <v>206</v>
      </c>
      <c r="F139" s="43" t="s">
        <v>187</v>
      </c>
      <c r="G139" s="12">
        <v>2</v>
      </c>
      <c r="H139" s="12" t="s">
        <v>178</v>
      </c>
      <c r="I139" s="38">
        <v>38117</v>
      </c>
      <c r="J139" s="160" t="s">
        <v>417</v>
      </c>
      <c r="K139" s="38">
        <v>38125</v>
      </c>
      <c r="L139" s="17" t="s">
        <v>490</v>
      </c>
      <c r="M139" s="6" t="s">
        <v>189</v>
      </c>
      <c r="N139" s="3"/>
      <c r="O139" s="3"/>
      <c r="P139" s="3"/>
      <c r="Q139" s="3" t="s">
        <v>399</v>
      </c>
      <c r="R139" s="13"/>
      <c r="S139" s="13"/>
      <c r="T139" s="13"/>
      <c r="U139" s="3"/>
      <c r="V139" s="3"/>
      <c r="W139" s="3"/>
      <c r="X139" s="3"/>
      <c r="Y139" s="3"/>
      <c r="Z139" s="3"/>
      <c r="AA139" s="3"/>
      <c r="AB139" s="3"/>
    </row>
    <row r="140" spans="4:28" ht="12.75">
      <c r="D140" s="43" t="s">
        <v>49</v>
      </c>
      <c r="E140" s="3" t="s">
        <v>206</v>
      </c>
      <c r="F140" s="43" t="s">
        <v>188</v>
      </c>
      <c r="G140" s="12">
        <v>2</v>
      </c>
      <c r="H140" s="12" t="s">
        <v>178</v>
      </c>
      <c r="I140" s="38">
        <v>38117</v>
      </c>
      <c r="J140" s="160" t="s">
        <v>417</v>
      </c>
      <c r="K140" s="38">
        <v>38125</v>
      </c>
      <c r="L140" s="17" t="s">
        <v>490</v>
      </c>
      <c r="M140" s="6" t="s">
        <v>189</v>
      </c>
      <c r="N140" s="3"/>
      <c r="O140" s="3"/>
      <c r="P140" s="3"/>
      <c r="Q140" s="3" t="s">
        <v>399</v>
      </c>
      <c r="R140" s="13"/>
      <c r="S140" s="13"/>
      <c r="T140" s="13"/>
      <c r="U140" s="3"/>
      <c r="V140" s="3"/>
      <c r="W140" s="3"/>
      <c r="X140" s="3"/>
      <c r="Y140" s="3"/>
      <c r="Z140" s="3"/>
      <c r="AA140" s="3"/>
      <c r="AB140" s="3"/>
    </row>
    <row r="141" spans="4:28" ht="12.75">
      <c r="D141" s="43" t="s">
        <v>38</v>
      </c>
      <c r="E141" s="3" t="s">
        <v>206</v>
      </c>
      <c r="F141" s="43" t="s">
        <v>265</v>
      </c>
      <c r="G141" s="12">
        <v>4</v>
      </c>
      <c r="H141" s="12" t="s">
        <v>178</v>
      </c>
      <c r="I141" s="38">
        <v>38127</v>
      </c>
      <c r="J141" s="160" t="s">
        <v>417</v>
      </c>
      <c r="K141" s="38">
        <v>38127</v>
      </c>
      <c r="L141" s="17" t="s">
        <v>528</v>
      </c>
      <c r="M141" s="6" t="s">
        <v>189</v>
      </c>
      <c r="N141" s="3"/>
      <c r="O141" s="3"/>
      <c r="P141" s="3"/>
      <c r="Q141" s="3" t="s">
        <v>399</v>
      </c>
      <c r="R141" s="13"/>
      <c r="S141" s="13"/>
      <c r="T141" s="13"/>
      <c r="U141" s="3"/>
      <c r="V141" s="3"/>
      <c r="W141" s="3"/>
      <c r="X141" s="3"/>
      <c r="Y141" s="3"/>
      <c r="Z141" s="3"/>
      <c r="AA141" s="3"/>
      <c r="AB141" s="3"/>
    </row>
    <row r="142" spans="4:28" ht="13.5" customHeight="1">
      <c r="D142" s="43" t="s">
        <v>46</v>
      </c>
      <c r="E142" s="3" t="s">
        <v>206</v>
      </c>
      <c r="F142" s="43" t="s">
        <v>269</v>
      </c>
      <c r="G142" s="12">
        <v>4</v>
      </c>
      <c r="H142" s="12" t="s">
        <v>178</v>
      </c>
      <c r="I142" s="38">
        <v>38127</v>
      </c>
      <c r="J142" s="160" t="s">
        <v>417</v>
      </c>
      <c r="K142" s="38">
        <v>38127</v>
      </c>
      <c r="L142" s="17" t="s">
        <v>528</v>
      </c>
      <c r="M142" s="6" t="s">
        <v>189</v>
      </c>
      <c r="N142" s="3"/>
      <c r="O142" s="3"/>
      <c r="P142" s="3"/>
      <c r="Q142" s="3" t="s">
        <v>399</v>
      </c>
      <c r="R142" s="13"/>
      <c r="S142" s="13"/>
      <c r="T142" s="13"/>
      <c r="U142" s="3"/>
      <c r="V142" s="3"/>
      <c r="W142" s="3"/>
      <c r="X142" s="3"/>
      <c r="Y142" s="3"/>
      <c r="Z142" s="3"/>
      <c r="AA142" s="3"/>
      <c r="AB142" s="3"/>
    </row>
    <row r="143" spans="4:28" ht="12.75">
      <c r="D143" s="43" t="s">
        <v>47</v>
      </c>
      <c r="E143" s="3" t="s">
        <v>206</v>
      </c>
      <c r="F143" s="43" t="s">
        <v>186</v>
      </c>
      <c r="G143" s="12">
        <v>1</v>
      </c>
      <c r="H143" s="12" t="s">
        <v>268</v>
      </c>
      <c r="I143" s="38"/>
      <c r="J143" s="160"/>
      <c r="K143" s="38"/>
      <c r="L143" s="17"/>
      <c r="M143" s="6"/>
      <c r="N143" s="3"/>
      <c r="O143" s="3"/>
      <c r="P143" s="3"/>
      <c r="Q143" s="3" t="s">
        <v>399</v>
      </c>
      <c r="R143" s="13"/>
      <c r="S143" s="13"/>
      <c r="T143" s="13"/>
      <c r="U143" s="3"/>
      <c r="V143" s="3"/>
      <c r="W143" s="3"/>
      <c r="X143" s="3"/>
      <c r="Y143" s="3"/>
      <c r="Z143" s="3"/>
      <c r="AA143" s="3"/>
      <c r="AB143" s="3"/>
    </row>
    <row r="144" spans="4:28" ht="12.75">
      <c r="D144" s="43" t="s">
        <v>41</v>
      </c>
      <c r="E144" s="3" t="s">
        <v>206</v>
      </c>
      <c r="F144" s="43" t="s">
        <v>162</v>
      </c>
      <c r="G144" s="12">
        <v>5</v>
      </c>
      <c r="H144" s="12" t="s">
        <v>178</v>
      </c>
      <c r="I144" s="38">
        <v>38127</v>
      </c>
      <c r="J144" s="160" t="s">
        <v>417</v>
      </c>
      <c r="K144" s="38">
        <v>38127</v>
      </c>
      <c r="L144" s="17" t="s">
        <v>528</v>
      </c>
      <c r="M144" s="6" t="s">
        <v>189</v>
      </c>
      <c r="N144" s="3"/>
      <c r="O144" s="3"/>
      <c r="P144" s="3"/>
      <c r="Q144" s="3"/>
      <c r="R144" s="13"/>
      <c r="S144" s="13"/>
      <c r="T144" s="13"/>
      <c r="U144" s="3"/>
      <c r="V144" s="3"/>
      <c r="W144" s="3"/>
      <c r="X144" s="3"/>
      <c r="Y144" s="3"/>
      <c r="Z144" s="3"/>
      <c r="AA144" s="3"/>
      <c r="AB144" s="3"/>
    </row>
    <row r="145" spans="4:28" ht="12.75">
      <c r="D145" s="76" t="s">
        <v>51</v>
      </c>
      <c r="E145" s="2" t="s">
        <v>206</v>
      </c>
      <c r="F145" s="43" t="s">
        <v>167</v>
      </c>
      <c r="G145" s="12">
        <v>6</v>
      </c>
      <c r="H145" s="12" t="s">
        <v>178</v>
      </c>
      <c r="I145" s="46">
        <v>38113</v>
      </c>
      <c r="J145" s="160" t="s">
        <v>417</v>
      </c>
      <c r="K145" s="46">
        <v>38114</v>
      </c>
      <c r="L145" s="17"/>
      <c r="M145" s="6" t="s">
        <v>189</v>
      </c>
      <c r="N145" s="3"/>
      <c r="O145" s="3"/>
      <c r="P145" s="3"/>
      <c r="Q145" s="3" t="s">
        <v>11</v>
      </c>
      <c r="R145" s="13"/>
      <c r="S145" s="13"/>
      <c r="T145" s="13"/>
      <c r="U145" s="3"/>
      <c r="V145" s="3"/>
      <c r="W145" s="3"/>
      <c r="X145" s="3"/>
      <c r="Y145" s="3"/>
      <c r="Z145" s="3"/>
      <c r="AA145" s="3"/>
      <c r="AB145" s="3"/>
    </row>
    <row r="146" spans="4:28" ht="12.75">
      <c r="D146" s="97" t="s">
        <v>129</v>
      </c>
      <c r="E146" s="18" t="s">
        <v>206</v>
      </c>
      <c r="F146" s="17" t="s">
        <v>477</v>
      </c>
      <c r="G146" s="12">
        <v>4</v>
      </c>
      <c r="H146" s="12" t="s">
        <v>146</v>
      </c>
      <c r="I146" s="38">
        <v>38010</v>
      </c>
      <c r="J146" s="160"/>
      <c r="K146" s="38"/>
      <c r="L146" s="17"/>
      <c r="M146" s="6"/>
      <c r="N146" s="3"/>
      <c r="O146" s="3"/>
      <c r="P146" s="3"/>
      <c r="Q146" s="3" t="s">
        <v>11</v>
      </c>
      <c r="R146" s="13"/>
      <c r="S146" s="13"/>
      <c r="T146" s="13"/>
      <c r="U146" s="3"/>
      <c r="V146" s="3"/>
      <c r="W146" s="3"/>
      <c r="X146" s="3"/>
      <c r="Y146" s="3"/>
      <c r="Z146" s="3"/>
      <c r="AA146" s="3"/>
      <c r="AB146" s="3"/>
    </row>
    <row r="147" spans="4:28" ht="12.75">
      <c r="D147" s="43" t="s">
        <v>325</v>
      </c>
      <c r="E147" s="18" t="s">
        <v>324</v>
      </c>
      <c r="F147" s="17" t="s">
        <v>326</v>
      </c>
      <c r="G147" s="12">
        <v>5</v>
      </c>
      <c r="H147" s="12" t="s">
        <v>178</v>
      </c>
      <c r="I147" s="38">
        <v>38134</v>
      </c>
      <c r="J147" s="160" t="s">
        <v>417</v>
      </c>
      <c r="K147" s="38">
        <v>38138</v>
      </c>
      <c r="L147" s="17" t="s">
        <v>566</v>
      </c>
      <c r="M147" s="6"/>
      <c r="N147" s="3"/>
      <c r="O147" s="3"/>
      <c r="P147" s="3"/>
      <c r="Q147" s="3" t="s">
        <v>11</v>
      </c>
      <c r="R147" s="13"/>
      <c r="S147" s="13"/>
      <c r="T147" s="13"/>
      <c r="U147" s="3"/>
      <c r="V147" s="3"/>
      <c r="W147" s="3"/>
      <c r="X147" s="3"/>
      <c r="Y147" s="3"/>
      <c r="Z147" s="3"/>
      <c r="AA147" s="3"/>
      <c r="AB147" s="3"/>
    </row>
    <row r="148" spans="4:28" ht="12.75">
      <c r="D148" s="43" t="s">
        <v>32</v>
      </c>
      <c r="E148" s="3" t="s">
        <v>206</v>
      </c>
      <c r="F148" s="43" t="s">
        <v>181</v>
      </c>
      <c r="G148" s="12">
        <v>3</v>
      </c>
      <c r="H148" s="12" t="s">
        <v>183</v>
      </c>
      <c r="I148" s="46"/>
      <c r="J148" s="160" t="s">
        <v>420</v>
      </c>
      <c r="K148" s="38">
        <v>38190</v>
      </c>
      <c r="L148" s="17" t="s">
        <v>707</v>
      </c>
      <c r="M148" s="6" t="s">
        <v>189</v>
      </c>
      <c r="N148" s="3"/>
      <c r="O148" s="3"/>
      <c r="P148" s="3"/>
      <c r="Q148" s="3"/>
      <c r="R148" s="13"/>
      <c r="S148" s="13"/>
      <c r="T148" s="13"/>
      <c r="U148" s="3"/>
      <c r="V148" s="3"/>
      <c r="W148" s="3"/>
      <c r="X148" s="3"/>
      <c r="Y148" s="3"/>
      <c r="Z148" s="3"/>
      <c r="AA148" s="3"/>
      <c r="AB148" s="3"/>
    </row>
    <row r="149" spans="4:28" ht="12.75">
      <c r="D149" s="43" t="s">
        <v>125</v>
      </c>
      <c r="E149" s="3" t="s">
        <v>206</v>
      </c>
      <c r="F149" s="17" t="s">
        <v>386</v>
      </c>
      <c r="G149" s="3">
        <v>2</v>
      </c>
      <c r="H149" s="12" t="s">
        <v>178</v>
      </c>
      <c r="I149" s="38">
        <v>38125</v>
      </c>
      <c r="J149" s="160" t="s">
        <v>417</v>
      </c>
      <c r="K149" s="38">
        <v>38127</v>
      </c>
      <c r="L149" s="17" t="s">
        <v>528</v>
      </c>
      <c r="M149" s="6" t="s">
        <v>189</v>
      </c>
      <c r="N149" s="3"/>
      <c r="O149" s="3"/>
      <c r="P149" s="3"/>
      <c r="Q149" s="3"/>
      <c r="R149" s="13"/>
      <c r="S149" s="13"/>
      <c r="T149" s="13"/>
      <c r="U149" s="3"/>
      <c r="V149" s="3"/>
      <c r="W149" s="3"/>
      <c r="X149" s="3"/>
      <c r="Y149" s="3"/>
      <c r="Z149" s="3"/>
      <c r="AA149" s="3"/>
      <c r="AB149" s="3"/>
    </row>
    <row r="150" spans="4:28" ht="12.75">
      <c r="D150" s="97" t="s">
        <v>139</v>
      </c>
      <c r="E150" s="18" t="s">
        <v>206</v>
      </c>
      <c r="F150" s="43" t="s">
        <v>274</v>
      </c>
      <c r="G150" s="12">
        <v>2</v>
      </c>
      <c r="H150" s="12" t="s">
        <v>178</v>
      </c>
      <c r="I150" s="38">
        <v>38113</v>
      </c>
      <c r="J150" s="160" t="s">
        <v>417</v>
      </c>
      <c r="K150" s="38">
        <v>38114</v>
      </c>
      <c r="L150" s="17"/>
      <c r="M150" s="6" t="s">
        <v>189</v>
      </c>
      <c r="N150" s="3"/>
      <c r="O150" s="3"/>
      <c r="P150" s="3"/>
      <c r="Q150" s="3" t="s">
        <v>11</v>
      </c>
      <c r="R150" s="79">
        <v>38077</v>
      </c>
      <c r="S150" s="13">
        <v>45155</v>
      </c>
      <c r="T150" s="13">
        <v>500</v>
      </c>
      <c r="U150" s="3"/>
      <c r="V150" s="3"/>
      <c r="W150" s="3"/>
      <c r="X150" s="3"/>
      <c r="Y150" s="3"/>
      <c r="Z150" s="3"/>
      <c r="AA150" s="3"/>
      <c r="AB150" s="3"/>
    </row>
    <row r="151" spans="4:28" ht="12.75">
      <c r="D151" s="43" t="s">
        <v>40</v>
      </c>
      <c r="E151" s="3" t="s">
        <v>206</v>
      </c>
      <c r="F151" s="43" t="s">
        <v>266</v>
      </c>
      <c r="G151" s="12">
        <v>4</v>
      </c>
      <c r="H151" s="12" t="s">
        <v>178</v>
      </c>
      <c r="I151" s="38">
        <v>38127</v>
      </c>
      <c r="J151" s="160" t="s">
        <v>417</v>
      </c>
      <c r="K151" s="38">
        <v>38127</v>
      </c>
      <c r="L151" s="17" t="s">
        <v>528</v>
      </c>
      <c r="M151" s="6" t="s">
        <v>189</v>
      </c>
      <c r="N151" s="3"/>
      <c r="O151" s="3"/>
      <c r="P151" s="3"/>
      <c r="Q151" s="3"/>
      <c r="R151" s="13"/>
      <c r="S151" s="13"/>
      <c r="T151" s="13"/>
      <c r="U151" s="3"/>
      <c r="V151" s="3"/>
      <c r="W151" s="3"/>
      <c r="X151" s="3"/>
      <c r="Y151" s="3"/>
      <c r="Z151" s="3"/>
      <c r="AA151" s="3"/>
      <c r="AB151" s="3"/>
    </row>
    <row r="152" spans="4:28" ht="12.75">
      <c r="D152" s="43" t="s">
        <v>402</v>
      </c>
      <c r="E152" s="3" t="s">
        <v>201</v>
      </c>
      <c r="F152" s="43" t="s">
        <v>403</v>
      </c>
      <c r="G152" s="12">
        <v>1</v>
      </c>
      <c r="H152" s="12" t="s">
        <v>154</v>
      </c>
      <c r="I152" s="38"/>
      <c r="J152" s="160"/>
      <c r="K152" s="38"/>
      <c r="L152" s="17"/>
      <c r="M152" s="6"/>
      <c r="N152" s="3"/>
      <c r="O152" s="3"/>
      <c r="P152" s="3"/>
      <c r="Q152" s="3"/>
      <c r="R152" s="13"/>
      <c r="S152" s="13"/>
      <c r="T152" s="13"/>
      <c r="U152" s="3"/>
      <c r="V152" s="3"/>
      <c r="W152" s="3"/>
      <c r="X152" s="3"/>
      <c r="Y152" s="3"/>
      <c r="Z152" s="3"/>
      <c r="AA152" s="3"/>
      <c r="AB152" s="3"/>
    </row>
    <row r="153" spans="4:28" ht="12.75">
      <c r="D153" s="43" t="s">
        <v>542</v>
      </c>
      <c r="E153" s="49" t="s">
        <v>206</v>
      </c>
      <c r="F153" s="17" t="s">
        <v>543</v>
      </c>
      <c r="G153" s="12">
        <v>2</v>
      </c>
      <c r="H153" s="12" t="s">
        <v>178</v>
      </c>
      <c r="I153" s="38">
        <v>38159</v>
      </c>
      <c r="J153" s="38" t="s">
        <v>417</v>
      </c>
      <c r="K153" s="38">
        <v>38162</v>
      </c>
      <c r="L153" s="17" t="s">
        <v>669</v>
      </c>
      <c r="M153" s="6"/>
      <c r="N153" s="3"/>
      <c r="O153" s="3"/>
      <c r="P153" s="3"/>
      <c r="Q153" s="3"/>
      <c r="R153" s="13"/>
      <c r="S153" s="13"/>
      <c r="T153" s="13"/>
      <c r="U153" s="3"/>
      <c r="V153" s="3"/>
      <c r="W153" s="3"/>
      <c r="X153" s="3"/>
      <c r="Y153" s="3"/>
      <c r="Z153" s="3"/>
      <c r="AA153" s="3"/>
      <c r="AB153" s="3"/>
    </row>
    <row r="154" spans="4:28" ht="12.75">
      <c r="D154" s="43" t="s">
        <v>77</v>
      </c>
      <c r="E154" s="12" t="s">
        <v>201</v>
      </c>
      <c r="F154" s="43" t="s">
        <v>346</v>
      </c>
      <c r="G154" s="12">
        <v>4</v>
      </c>
      <c r="H154" s="12" t="s">
        <v>178</v>
      </c>
      <c r="I154" s="38">
        <v>38134</v>
      </c>
      <c r="J154" s="160" t="s">
        <v>417</v>
      </c>
      <c r="K154" s="38">
        <v>38138</v>
      </c>
      <c r="L154" s="17" t="s">
        <v>566</v>
      </c>
      <c r="M154" s="6" t="s">
        <v>189</v>
      </c>
      <c r="N154" s="3"/>
      <c r="O154" s="3"/>
      <c r="P154" s="3"/>
      <c r="Q154" s="3" t="s">
        <v>11</v>
      </c>
      <c r="R154" s="13"/>
      <c r="S154" s="13"/>
      <c r="T154" s="13"/>
      <c r="U154" s="3"/>
      <c r="V154" s="3"/>
      <c r="W154" s="3"/>
      <c r="X154" s="3"/>
      <c r="Y154" s="3"/>
      <c r="Z154" s="3"/>
      <c r="AA154" s="3"/>
      <c r="AB154" s="3"/>
    </row>
    <row r="155" spans="4:28" ht="12.75">
      <c r="D155" s="43" t="s">
        <v>79</v>
      </c>
      <c r="E155" s="12" t="s">
        <v>201</v>
      </c>
      <c r="F155" s="43" t="s">
        <v>354</v>
      </c>
      <c r="G155" s="12">
        <v>2</v>
      </c>
      <c r="H155" s="12" t="s">
        <v>178</v>
      </c>
      <c r="I155" s="38">
        <v>38134</v>
      </c>
      <c r="J155" s="160" t="s">
        <v>417</v>
      </c>
      <c r="K155" s="38">
        <v>38138</v>
      </c>
      <c r="L155" s="17" t="s">
        <v>566</v>
      </c>
      <c r="M155" s="6" t="s">
        <v>189</v>
      </c>
      <c r="N155" s="3"/>
      <c r="O155" s="3"/>
      <c r="P155" s="3"/>
      <c r="Q155" s="3" t="s">
        <v>11</v>
      </c>
      <c r="R155" s="13"/>
      <c r="S155" s="13"/>
      <c r="T155" s="13"/>
      <c r="U155" s="3"/>
      <c r="V155" s="3"/>
      <c r="W155" s="3"/>
      <c r="X155" s="3"/>
      <c r="Y155" s="3"/>
      <c r="Z155" s="3"/>
      <c r="AA155" s="3"/>
      <c r="AB155" s="3"/>
    </row>
    <row r="156" spans="4:28" ht="12.75">
      <c r="D156" s="43" t="s">
        <v>81</v>
      </c>
      <c r="E156" s="12" t="s">
        <v>201</v>
      </c>
      <c r="F156" s="43" t="s">
        <v>356</v>
      </c>
      <c r="G156" s="12">
        <v>1</v>
      </c>
      <c r="H156" s="12" t="s">
        <v>178</v>
      </c>
      <c r="I156" s="38">
        <v>38134</v>
      </c>
      <c r="J156" s="160" t="s">
        <v>417</v>
      </c>
      <c r="K156" s="38">
        <v>38138</v>
      </c>
      <c r="L156" s="17" t="s">
        <v>566</v>
      </c>
      <c r="M156" s="6" t="s">
        <v>189</v>
      </c>
      <c r="N156" s="3"/>
      <c r="O156" s="3"/>
      <c r="P156" s="3"/>
      <c r="Q156" s="3" t="s">
        <v>11</v>
      </c>
      <c r="R156" s="13"/>
      <c r="S156" s="13"/>
      <c r="T156" s="13"/>
      <c r="U156" s="3"/>
      <c r="V156" s="3"/>
      <c r="W156" s="3"/>
      <c r="X156" s="3"/>
      <c r="Y156" s="3"/>
      <c r="Z156" s="3"/>
      <c r="AA156" s="3"/>
      <c r="AB156" s="3"/>
    </row>
    <row r="157" spans="4:28" ht="12.75">
      <c r="D157" s="43" t="s">
        <v>83</v>
      </c>
      <c r="E157" s="12" t="s">
        <v>201</v>
      </c>
      <c r="F157" s="43" t="s">
        <v>355</v>
      </c>
      <c r="G157" s="12">
        <v>1</v>
      </c>
      <c r="H157" s="12" t="s">
        <v>178</v>
      </c>
      <c r="I157" s="38">
        <v>38134</v>
      </c>
      <c r="J157" s="160" t="s">
        <v>417</v>
      </c>
      <c r="K157" s="38">
        <v>38138</v>
      </c>
      <c r="L157" s="17" t="s">
        <v>566</v>
      </c>
      <c r="M157" s="6" t="s">
        <v>189</v>
      </c>
      <c r="N157" s="3"/>
      <c r="O157" s="3"/>
      <c r="P157" s="3"/>
      <c r="Q157" s="3" t="s">
        <v>11</v>
      </c>
      <c r="R157" s="13"/>
      <c r="S157" s="13"/>
      <c r="T157" s="13"/>
      <c r="U157" s="3"/>
      <c r="V157" s="3"/>
      <c r="W157" s="3"/>
      <c r="X157" s="3"/>
      <c r="Y157" s="3"/>
      <c r="Z157" s="3"/>
      <c r="AA157" s="3"/>
      <c r="AB157" s="3"/>
    </row>
    <row r="158" spans="4:28" ht="12.75">
      <c r="D158" s="43" t="s">
        <v>85</v>
      </c>
      <c r="E158" s="12" t="s">
        <v>201</v>
      </c>
      <c r="F158" s="43" t="s">
        <v>357</v>
      </c>
      <c r="G158" s="12">
        <v>1</v>
      </c>
      <c r="H158" s="12" t="s">
        <v>178</v>
      </c>
      <c r="I158" s="38">
        <v>38134</v>
      </c>
      <c r="J158" s="160" t="s">
        <v>417</v>
      </c>
      <c r="K158" s="38">
        <v>38138</v>
      </c>
      <c r="L158" s="17" t="s">
        <v>566</v>
      </c>
      <c r="M158" s="6" t="s">
        <v>189</v>
      </c>
      <c r="N158" s="3"/>
      <c r="O158" s="3"/>
      <c r="P158" s="3"/>
      <c r="Q158" s="3" t="s">
        <v>11</v>
      </c>
      <c r="R158" s="13"/>
      <c r="S158" s="13"/>
      <c r="T158" s="13"/>
      <c r="U158" s="3"/>
      <c r="V158" s="3"/>
      <c r="W158" s="3"/>
      <c r="X158" s="3"/>
      <c r="Y158" s="3"/>
      <c r="Z158" s="3"/>
      <c r="AA158" s="3"/>
      <c r="AB158" s="3"/>
    </row>
    <row r="159" spans="4:28" ht="12.75">
      <c r="D159" s="43" t="s">
        <v>87</v>
      </c>
      <c r="E159" s="12" t="s">
        <v>201</v>
      </c>
      <c r="F159" s="95" t="s">
        <v>358</v>
      </c>
      <c r="G159" s="12">
        <v>1</v>
      </c>
      <c r="H159" s="12" t="s">
        <v>178</v>
      </c>
      <c r="I159" s="38">
        <v>38134</v>
      </c>
      <c r="J159" s="160" t="s">
        <v>417</v>
      </c>
      <c r="K159" s="38">
        <v>38138</v>
      </c>
      <c r="L159" s="17" t="s">
        <v>566</v>
      </c>
      <c r="M159" s="6" t="s">
        <v>189</v>
      </c>
      <c r="N159" s="3"/>
      <c r="O159" s="3"/>
      <c r="P159" s="3"/>
      <c r="Q159" s="3" t="s">
        <v>11</v>
      </c>
      <c r="R159" s="13"/>
      <c r="S159" s="13"/>
      <c r="T159" s="13"/>
      <c r="U159" s="3"/>
      <c r="V159" s="3"/>
      <c r="W159" s="3"/>
      <c r="X159" s="3"/>
      <c r="Y159" s="3"/>
      <c r="Z159" s="3"/>
      <c r="AA159" s="3"/>
      <c r="AB159" s="3"/>
    </row>
    <row r="160" spans="4:28" ht="12.75">
      <c r="D160" s="43" t="s">
        <v>89</v>
      </c>
      <c r="E160" s="12" t="s">
        <v>201</v>
      </c>
      <c r="F160" s="95" t="s">
        <v>359</v>
      </c>
      <c r="G160" s="12">
        <v>1</v>
      </c>
      <c r="H160" s="12" t="s">
        <v>178</v>
      </c>
      <c r="I160" s="38">
        <v>38134</v>
      </c>
      <c r="J160" s="160" t="s">
        <v>417</v>
      </c>
      <c r="K160" s="38">
        <v>38138</v>
      </c>
      <c r="L160" s="17" t="s">
        <v>566</v>
      </c>
      <c r="M160" s="6" t="s">
        <v>189</v>
      </c>
      <c r="N160" s="3"/>
      <c r="O160" s="3"/>
      <c r="P160" s="3"/>
      <c r="Q160" s="3" t="s">
        <v>11</v>
      </c>
      <c r="R160" s="13"/>
      <c r="S160" s="13"/>
      <c r="T160" s="13"/>
      <c r="U160" s="3"/>
      <c r="V160" s="3"/>
      <c r="W160" s="3"/>
      <c r="X160" s="3"/>
      <c r="Y160" s="3"/>
      <c r="Z160" s="3"/>
      <c r="AA160" s="3"/>
      <c r="AB160" s="3"/>
    </row>
    <row r="161" spans="4:28" ht="12.75">
      <c r="D161" s="43" t="s">
        <v>91</v>
      </c>
      <c r="E161" s="12" t="s">
        <v>201</v>
      </c>
      <c r="F161" s="43" t="s">
        <v>360</v>
      </c>
      <c r="G161" s="12">
        <v>2</v>
      </c>
      <c r="H161" s="12" t="s">
        <v>178</v>
      </c>
      <c r="I161" s="38">
        <v>38134</v>
      </c>
      <c r="J161" s="160" t="s">
        <v>417</v>
      </c>
      <c r="K161" s="38">
        <v>38138</v>
      </c>
      <c r="L161" s="17" t="s">
        <v>566</v>
      </c>
      <c r="M161" s="6" t="s">
        <v>189</v>
      </c>
      <c r="N161" s="3"/>
      <c r="O161" s="3"/>
      <c r="P161" s="3"/>
      <c r="Q161" s="3" t="s">
        <v>11</v>
      </c>
      <c r="R161" s="13"/>
      <c r="S161" s="13"/>
      <c r="T161" s="13"/>
      <c r="U161" s="3"/>
      <c r="V161" s="3"/>
      <c r="W161" s="3"/>
      <c r="X161" s="3"/>
      <c r="Y161" s="3"/>
      <c r="Z161" s="3"/>
      <c r="AA161" s="3"/>
      <c r="AB161" s="3"/>
    </row>
    <row r="162" spans="4:28" ht="12.75">
      <c r="D162" s="97" t="s">
        <v>110</v>
      </c>
      <c r="E162" s="18" t="s">
        <v>206</v>
      </c>
      <c r="F162" s="17" t="s">
        <v>158</v>
      </c>
      <c r="G162" s="3">
        <v>2</v>
      </c>
      <c r="H162" s="12" t="s">
        <v>178</v>
      </c>
      <c r="I162" s="38">
        <v>38062</v>
      </c>
      <c r="J162" s="160" t="s">
        <v>417</v>
      </c>
      <c r="K162" s="38"/>
      <c r="L162" s="12"/>
      <c r="M162" s="6" t="s">
        <v>189</v>
      </c>
      <c r="N162" s="3"/>
      <c r="O162" s="3"/>
      <c r="P162" s="3"/>
      <c r="Q162" s="3" t="s">
        <v>399</v>
      </c>
      <c r="R162" s="13"/>
      <c r="S162" s="13"/>
      <c r="T162" s="13"/>
      <c r="U162" s="3"/>
      <c r="V162" s="3"/>
      <c r="W162" s="3"/>
      <c r="X162" s="3"/>
      <c r="Y162" s="3"/>
      <c r="Z162" s="3"/>
      <c r="AA162" s="3"/>
      <c r="AB162" s="3"/>
    </row>
    <row r="163" spans="4:28" ht="12.75">
      <c r="D163" s="43" t="s">
        <v>44</v>
      </c>
      <c r="E163" s="3" t="s">
        <v>206</v>
      </c>
      <c r="F163" s="43" t="s">
        <v>302</v>
      </c>
      <c r="G163" s="12">
        <v>2</v>
      </c>
      <c r="H163" s="12" t="s">
        <v>178</v>
      </c>
      <c r="I163" s="38">
        <v>38075</v>
      </c>
      <c r="J163" s="160" t="s">
        <v>417</v>
      </c>
      <c r="K163" s="38"/>
      <c r="L163" s="17"/>
      <c r="M163" s="6" t="s">
        <v>189</v>
      </c>
      <c r="N163" s="3"/>
      <c r="O163" s="3"/>
      <c r="P163" s="3"/>
      <c r="Q163" s="3" t="s">
        <v>11</v>
      </c>
      <c r="R163" s="13"/>
      <c r="S163" s="13"/>
      <c r="T163" s="13"/>
      <c r="U163" s="3"/>
      <c r="V163" s="3"/>
      <c r="W163" s="3"/>
      <c r="X163" s="3"/>
      <c r="Y163" s="3"/>
      <c r="Z163" s="3"/>
      <c r="AA163" s="3"/>
      <c r="AB163" s="3"/>
    </row>
    <row r="164" spans="4:28" ht="12.75">
      <c r="D164" s="43" t="s">
        <v>45</v>
      </c>
      <c r="E164" s="3" t="s">
        <v>206</v>
      </c>
      <c r="F164" s="43" t="s">
        <v>303</v>
      </c>
      <c r="G164" s="12">
        <v>3</v>
      </c>
      <c r="H164" s="12" t="s">
        <v>178</v>
      </c>
      <c r="I164" s="38">
        <v>38113</v>
      </c>
      <c r="J164" s="160" t="s">
        <v>417</v>
      </c>
      <c r="K164" s="38">
        <v>38114</v>
      </c>
      <c r="L164" s="17"/>
      <c r="M164" s="6" t="s">
        <v>189</v>
      </c>
      <c r="N164" s="3"/>
      <c r="O164" s="3"/>
      <c r="P164" s="3"/>
      <c r="Q164" s="3" t="s">
        <v>11</v>
      </c>
      <c r="R164" s="13"/>
      <c r="S164" s="13"/>
      <c r="T164" s="13"/>
      <c r="U164" s="3"/>
      <c r="V164" s="3"/>
      <c r="W164" s="3"/>
      <c r="X164" s="3"/>
      <c r="Y164" s="3"/>
      <c r="Z164" s="3"/>
      <c r="AA164" s="3"/>
      <c r="AB164" s="3"/>
    </row>
    <row r="165" spans="4:28" ht="12.75">
      <c r="D165" s="43" t="s">
        <v>36</v>
      </c>
      <c r="E165" s="3" t="s">
        <v>206</v>
      </c>
      <c r="F165" s="43" t="s">
        <v>171</v>
      </c>
      <c r="G165" s="12">
        <v>2</v>
      </c>
      <c r="H165" s="12" t="s">
        <v>178</v>
      </c>
      <c r="I165" s="38">
        <v>38075</v>
      </c>
      <c r="J165" s="160" t="s">
        <v>417</v>
      </c>
      <c r="K165" s="38"/>
      <c r="L165" s="17"/>
      <c r="M165" s="6" t="s">
        <v>189</v>
      </c>
      <c r="N165" s="3"/>
      <c r="O165" s="3"/>
      <c r="P165" s="3"/>
      <c r="Q165" s="3" t="s">
        <v>11</v>
      </c>
      <c r="R165" s="13"/>
      <c r="S165" s="13"/>
      <c r="T165" s="13"/>
      <c r="U165" s="3"/>
      <c r="V165" s="3"/>
      <c r="W165" s="3"/>
      <c r="X165" s="3"/>
      <c r="Y165" s="3"/>
      <c r="Z165" s="3"/>
      <c r="AA165" s="3"/>
      <c r="AB165" s="3"/>
    </row>
    <row r="166" spans="4:28" ht="12.75">
      <c r="D166" s="43" t="s">
        <v>37</v>
      </c>
      <c r="E166" s="3" t="s">
        <v>206</v>
      </c>
      <c r="F166" s="43" t="s">
        <v>170</v>
      </c>
      <c r="G166" s="12">
        <v>2</v>
      </c>
      <c r="H166" s="12" t="s">
        <v>178</v>
      </c>
      <c r="I166" s="38">
        <v>38075</v>
      </c>
      <c r="J166" s="160" t="s">
        <v>417</v>
      </c>
      <c r="K166" s="38"/>
      <c r="L166" s="17"/>
      <c r="M166" s="6" t="s">
        <v>189</v>
      </c>
      <c r="N166" s="3"/>
      <c r="O166" s="3"/>
      <c r="P166" s="3"/>
      <c r="Q166" s="3" t="s">
        <v>11</v>
      </c>
      <c r="R166" s="13"/>
      <c r="S166" s="13"/>
      <c r="T166" s="13"/>
      <c r="U166" s="3"/>
      <c r="V166" s="3"/>
      <c r="W166" s="3"/>
      <c r="X166" s="3"/>
      <c r="Y166" s="3"/>
      <c r="Z166" s="3"/>
      <c r="AA166" s="3"/>
      <c r="AB166" s="3"/>
    </row>
    <row r="167" spans="4:28" ht="12.75">
      <c r="D167" s="76" t="s">
        <v>57</v>
      </c>
      <c r="E167" s="1" t="s">
        <v>201</v>
      </c>
      <c r="F167" s="43" t="s">
        <v>196</v>
      </c>
      <c r="G167" s="12">
        <v>4</v>
      </c>
      <c r="H167" s="12" t="s">
        <v>178</v>
      </c>
      <c r="I167" s="46">
        <v>38113</v>
      </c>
      <c r="J167" s="160" t="s">
        <v>417</v>
      </c>
      <c r="K167" s="46">
        <v>38114</v>
      </c>
      <c r="L167" s="17"/>
      <c r="M167" s="6" t="s">
        <v>189</v>
      </c>
      <c r="N167" s="3"/>
      <c r="O167" s="3"/>
      <c r="P167" s="3"/>
      <c r="Q167" s="3" t="s">
        <v>11</v>
      </c>
      <c r="R167" s="13"/>
      <c r="S167" s="13"/>
      <c r="T167" s="13"/>
      <c r="U167" s="3"/>
      <c r="V167" s="3"/>
      <c r="W167" s="3"/>
      <c r="X167" s="3"/>
      <c r="Y167" s="3"/>
      <c r="Z167" s="3"/>
      <c r="AA167" s="3"/>
      <c r="AB167" s="3"/>
    </row>
    <row r="168" spans="4:28" ht="12.75">
      <c r="D168" s="43" t="s">
        <v>60</v>
      </c>
      <c r="E168" s="12" t="s">
        <v>206</v>
      </c>
      <c r="F168" s="17" t="s">
        <v>198</v>
      </c>
      <c r="G168" s="12">
        <v>3</v>
      </c>
      <c r="H168" s="12" t="s">
        <v>178</v>
      </c>
      <c r="I168" s="38">
        <v>38054</v>
      </c>
      <c r="J168" s="160" t="s">
        <v>417</v>
      </c>
      <c r="K168" s="38"/>
      <c r="L168" s="17"/>
      <c r="M168" s="6" t="s">
        <v>189</v>
      </c>
      <c r="N168" s="3"/>
      <c r="O168" s="3"/>
      <c r="P168" s="3"/>
      <c r="Q168" s="3" t="s">
        <v>11</v>
      </c>
      <c r="R168" s="13"/>
      <c r="S168" s="13"/>
      <c r="T168" s="13"/>
      <c r="U168" s="3"/>
      <c r="V168" s="3"/>
      <c r="W168" s="3"/>
      <c r="X168" s="3"/>
      <c r="Y168" s="3"/>
      <c r="Z168" s="3"/>
      <c r="AA168" s="3"/>
      <c r="AB168" s="3"/>
    </row>
    <row r="169" spans="4:28" ht="12.75">
      <c r="D169" s="43" t="s">
        <v>147</v>
      </c>
      <c r="E169" s="3" t="s">
        <v>206</v>
      </c>
      <c r="F169" s="43" t="s">
        <v>361</v>
      </c>
      <c r="G169" s="41">
        <v>3</v>
      </c>
      <c r="H169" s="12" t="s">
        <v>178</v>
      </c>
      <c r="I169" s="44">
        <v>38140</v>
      </c>
      <c r="J169" s="160" t="s">
        <v>417</v>
      </c>
      <c r="K169" s="44">
        <v>38153</v>
      </c>
      <c r="L169" s="17" t="s">
        <v>629</v>
      </c>
      <c r="M169" s="6" t="s">
        <v>189</v>
      </c>
      <c r="N169" s="3"/>
      <c r="O169" s="3"/>
      <c r="P169" s="3"/>
      <c r="Q169" s="3" t="s">
        <v>11</v>
      </c>
      <c r="R169" s="13"/>
      <c r="S169" s="13"/>
      <c r="T169" s="13"/>
      <c r="U169" s="3"/>
      <c r="V169" s="3"/>
      <c r="W169" s="3"/>
      <c r="X169" s="3"/>
      <c r="Y169" s="3"/>
      <c r="Z169" s="3"/>
      <c r="AA169" s="3"/>
      <c r="AB169" s="3"/>
    </row>
    <row r="170" spans="4:28" ht="12.75">
      <c r="D170" s="43" t="s">
        <v>148</v>
      </c>
      <c r="E170" s="3" t="s">
        <v>206</v>
      </c>
      <c r="F170" s="43" t="s">
        <v>362</v>
      </c>
      <c r="G170" s="41">
        <v>4</v>
      </c>
      <c r="H170" s="12" t="s">
        <v>178</v>
      </c>
      <c r="I170" s="44">
        <v>38140</v>
      </c>
      <c r="J170" s="160" t="s">
        <v>417</v>
      </c>
      <c r="K170" s="44">
        <v>38153</v>
      </c>
      <c r="L170" s="17" t="s">
        <v>629</v>
      </c>
      <c r="M170" s="6" t="s">
        <v>189</v>
      </c>
      <c r="N170" s="3"/>
      <c r="O170" s="3"/>
      <c r="P170" s="3"/>
      <c r="Q170" s="3" t="s">
        <v>11</v>
      </c>
      <c r="R170" s="13"/>
      <c r="S170" s="13"/>
      <c r="T170" s="13"/>
      <c r="U170" s="3"/>
      <c r="V170" s="3"/>
      <c r="W170" s="3"/>
      <c r="X170" s="3"/>
      <c r="Y170" s="3"/>
      <c r="Z170" s="3"/>
      <c r="AA170" s="3"/>
      <c r="AB170" s="3"/>
    </row>
    <row r="171" spans="4:28" ht="12.75">
      <c r="D171" s="43" t="s">
        <v>149</v>
      </c>
      <c r="E171" s="3" t="s">
        <v>206</v>
      </c>
      <c r="F171" s="43" t="s">
        <v>207</v>
      </c>
      <c r="G171" s="41">
        <v>3</v>
      </c>
      <c r="H171" s="12" t="s">
        <v>178</v>
      </c>
      <c r="I171" s="44">
        <v>38140</v>
      </c>
      <c r="J171" s="160" t="s">
        <v>417</v>
      </c>
      <c r="K171" s="44">
        <v>38153</v>
      </c>
      <c r="L171" s="17" t="s">
        <v>629</v>
      </c>
      <c r="M171" s="6" t="s">
        <v>189</v>
      </c>
      <c r="N171" s="3"/>
      <c r="O171" s="3"/>
      <c r="P171" s="3"/>
      <c r="Q171" s="3" t="s">
        <v>11</v>
      </c>
      <c r="R171" s="13"/>
      <c r="S171" s="13"/>
      <c r="T171" s="13"/>
      <c r="U171" s="3"/>
      <c r="V171" s="3"/>
      <c r="W171" s="3"/>
      <c r="X171" s="3"/>
      <c r="Y171" s="3"/>
      <c r="Z171" s="3"/>
      <c r="AA171" s="3"/>
      <c r="AB171" s="3"/>
    </row>
    <row r="172" spans="4:28" ht="12.75">
      <c r="D172" s="43" t="s">
        <v>150</v>
      </c>
      <c r="E172" s="3" t="s">
        <v>206</v>
      </c>
      <c r="F172" s="43" t="s">
        <v>371</v>
      </c>
      <c r="G172" s="41">
        <v>1</v>
      </c>
      <c r="H172" s="12" t="s">
        <v>387</v>
      </c>
      <c r="I172" s="44"/>
      <c r="J172" s="160"/>
      <c r="K172" s="44">
        <v>38097</v>
      </c>
      <c r="L172" s="43" t="s">
        <v>418</v>
      </c>
      <c r="M172" s="6"/>
      <c r="N172" s="3"/>
      <c r="O172" s="3"/>
      <c r="P172" s="3"/>
      <c r="Q172" s="3"/>
      <c r="R172" s="13"/>
      <c r="S172" s="13"/>
      <c r="T172" s="13"/>
      <c r="U172" s="3"/>
      <c r="V172" s="3"/>
      <c r="W172" s="3"/>
      <c r="X172" s="3"/>
      <c r="Y172" s="3"/>
      <c r="Z172" s="3"/>
      <c r="AA172" s="3"/>
      <c r="AB172" s="3"/>
    </row>
    <row r="173" spans="4:28" ht="12.75">
      <c r="D173" s="43" t="s">
        <v>151</v>
      </c>
      <c r="E173" s="3" t="s">
        <v>206</v>
      </c>
      <c r="F173" s="43" t="s">
        <v>180</v>
      </c>
      <c r="G173" s="41">
        <v>5</v>
      </c>
      <c r="H173" s="12" t="s">
        <v>178</v>
      </c>
      <c r="I173" s="44">
        <v>38189</v>
      </c>
      <c r="J173" s="160" t="s">
        <v>417</v>
      </c>
      <c r="K173" s="44">
        <v>38190</v>
      </c>
      <c r="L173" s="17" t="s">
        <v>703</v>
      </c>
      <c r="M173" s="6" t="s">
        <v>189</v>
      </c>
      <c r="N173" s="3"/>
      <c r="O173" s="3"/>
      <c r="P173" s="3"/>
      <c r="Q173" s="3" t="s">
        <v>11</v>
      </c>
      <c r="R173" s="13"/>
      <c r="S173" s="13"/>
      <c r="T173" s="13"/>
      <c r="U173" s="3"/>
      <c r="V173" s="3"/>
      <c r="W173" s="3"/>
      <c r="X173" s="3"/>
      <c r="Y173" s="3"/>
      <c r="Z173" s="3"/>
      <c r="AA173" s="3"/>
      <c r="AB173" s="3"/>
    </row>
    <row r="174" spans="4:28" ht="12.75">
      <c r="D174" s="43" t="s">
        <v>152</v>
      </c>
      <c r="E174" s="3" t="s">
        <v>206</v>
      </c>
      <c r="F174" s="43" t="s">
        <v>371</v>
      </c>
      <c r="G174" s="41">
        <v>1</v>
      </c>
      <c r="H174" s="12" t="s">
        <v>183</v>
      </c>
      <c r="I174" s="44"/>
      <c r="J174" s="160"/>
      <c r="K174" s="44"/>
      <c r="L174" s="43"/>
      <c r="M174" s="6"/>
      <c r="N174" s="3"/>
      <c r="O174" s="3"/>
      <c r="P174" s="3"/>
      <c r="Q174" s="3" t="s">
        <v>11</v>
      </c>
      <c r="R174" s="13"/>
      <c r="S174" s="13"/>
      <c r="T174" s="13"/>
      <c r="U174" s="3"/>
      <c r="V174" s="3"/>
      <c r="W174" s="3"/>
      <c r="X174" s="3"/>
      <c r="Y174" s="3"/>
      <c r="Z174" s="3"/>
      <c r="AA174" s="3"/>
      <c r="AB174" s="3"/>
    </row>
    <row r="175" spans="4:28" ht="12.75">
      <c r="D175" s="43" t="s">
        <v>153</v>
      </c>
      <c r="E175" s="3" t="s">
        <v>206</v>
      </c>
      <c r="F175" s="76" t="s">
        <v>18</v>
      </c>
      <c r="G175" s="41">
        <v>1</v>
      </c>
      <c r="H175" s="12" t="s">
        <v>183</v>
      </c>
      <c r="I175" s="44"/>
      <c r="J175" s="160"/>
      <c r="K175" s="44"/>
      <c r="L175" s="43"/>
      <c r="M175" s="6"/>
      <c r="N175" s="3"/>
      <c r="O175" s="3"/>
      <c r="P175" s="3"/>
      <c r="Q175" s="3" t="s">
        <v>11</v>
      </c>
      <c r="R175" s="13"/>
      <c r="S175" s="13"/>
      <c r="T175" s="13"/>
      <c r="U175" s="3"/>
      <c r="V175" s="3"/>
      <c r="W175" s="3"/>
      <c r="X175" s="3"/>
      <c r="Y175" s="3"/>
      <c r="Z175" s="3"/>
      <c r="AA175" s="3"/>
      <c r="AB175" s="3"/>
    </row>
    <row r="176" spans="4:28" ht="12.75">
      <c r="D176" s="43" t="s">
        <v>636</v>
      </c>
      <c r="E176" s="3" t="s">
        <v>206</v>
      </c>
      <c r="F176" s="76" t="s">
        <v>637</v>
      </c>
      <c r="G176" s="41">
        <v>3</v>
      </c>
      <c r="H176" s="12" t="s">
        <v>178</v>
      </c>
      <c r="I176" s="44">
        <v>38156</v>
      </c>
      <c r="J176" s="160" t="s">
        <v>417</v>
      </c>
      <c r="K176" s="44"/>
      <c r="L176" s="43"/>
      <c r="M176" s="6"/>
      <c r="N176" s="3"/>
      <c r="O176" s="3"/>
      <c r="P176" s="3"/>
      <c r="Q176" s="3"/>
      <c r="R176" s="13"/>
      <c r="S176" s="13"/>
      <c r="T176" s="13"/>
      <c r="U176" s="3"/>
      <c r="V176" s="3"/>
      <c r="W176" s="3"/>
      <c r="X176" s="3"/>
      <c r="Y176" s="3"/>
      <c r="Z176" s="3"/>
      <c r="AA176" s="3"/>
      <c r="AB176" s="3"/>
    </row>
    <row r="177" spans="4:28" ht="12.75">
      <c r="D177" s="76" t="s">
        <v>58</v>
      </c>
      <c r="E177" s="1" t="s">
        <v>201</v>
      </c>
      <c r="F177" s="17" t="s">
        <v>168</v>
      </c>
      <c r="G177" s="12">
        <v>4</v>
      </c>
      <c r="H177" s="12" t="s">
        <v>178</v>
      </c>
      <c r="I177" s="46">
        <v>38113</v>
      </c>
      <c r="J177" s="160" t="s">
        <v>417</v>
      </c>
      <c r="K177" s="46">
        <v>38114</v>
      </c>
      <c r="L177" s="17"/>
      <c r="M177" s="6" t="s">
        <v>189</v>
      </c>
      <c r="N177" s="3"/>
      <c r="O177" s="3"/>
      <c r="P177" s="3"/>
      <c r="Q177" s="3"/>
      <c r="R177" s="13"/>
      <c r="S177" s="13"/>
      <c r="T177" s="13"/>
      <c r="U177" s="3"/>
      <c r="V177" s="3"/>
      <c r="W177" s="3"/>
      <c r="X177" s="3"/>
      <c r="Y177" s="3"/>
      <c r="Z177" s="3"/>
      <c r="AA177" s="3"/>
      <c r="AB177" s="3"/>
    </row>
    <row r="178" spans="4:28" ht="12.75">
      <c r="D178" s="97" t="s">
        <v>113</v>
      </c>
      <c r="E178" s="18" t="s">
        <v>201</v>
      </c>
      <c r="F178" s="43" t="s">
        <v>645</v>
      </c>
      <c r="G178" s="12">
        <v>1</v>
      </c>
      <c r="H178" s="41" t="s">
        <v>154</v>
      </c>
      <c r="I178" s="38"/>
      <c r="J178" s="160"/>
      <c r="K178" s="38"/>
      <c r="L178" s="17"/>
      <c r="M178" s="6"/>
      <c r="N178" s="3"/>
      <c r="O178" s="3"/>
      <c r="P178" s="3"/>
      <c r="Q178" s="3"/>
      <c r="R178" s="13"/>
      <c r="S178" s="13"/>
      <c r="T178" s="13"/>
      <c r="U178" s="3"/>
      <c r="V178" s="3"/>
      <c r="W178" s="3"/>
      <c r="X178" s="3"/>
      <c r="Y178" s="3"/>
      <c r="Z178" s="3"/>
      <c r="AA178" s="3"/>
      <c r="AB178" s="3"/>
    </row>
    <row r="179" spans="4:28" ht="12.75">
      <c r="D179" s="43" t="s">
        <v>101</v>
      </c>
      <c r="E179" s="12" t="s">
        <v>206</v>
      </c>
      <c r="F179" s="43" t="s">
        <v>376</v>
      </c>
      <c r="G179" s="12">
        <v>2</v>
      </c>
      <c r="H179" s="12" t="s">
        <v>178</v>
      </c>
      <c r="I179" s="38">
        <v>38134</v>
      </c>
      <c r="J179" s="160" t="s">
        <v>417</v>
      </c>
      <c r="K179" s="38">
        <v>38138</v>
      </c>
      <c r="L179" s="17" t="s">
        <v>566</v>
      </c>
      <c r="M179" s="6" t="s">
        <v>189</v>
      </c>
      <c r="N179" s="3"/>
      <c r="O179" s="3"/>
      <c r="P179" s="3"/>
      <c r="Q179" s="3" t="s">
        <v>11</v>
      </c>
      <c r="R179" s="13"/>
      <c r="S179" s="13"/>
      <c r="T179" s="13"/>
      <c r="U179" s="3"/>
      <c r="V179" s="3"/>
      <c r="W179" s="3"/>
      <c r="X179" s="3"/>
      <c r="Y179" s="3"/>
      <c r="Z179" s="3"/>
      <c r="AA179" s="3"/>
      <c r="AB179" s="3"/>
    </row>
    <row r="180" spans="4:28" ht="12.75">
      <c r="D180" s="43" t="s">
        <v>410</v>
      </c>
      <c r="E180" s="12" t="s">
        <v>324</v>
      </c>
      <c r="F180" s="43" t="s">
        <v>411</v>
      </c>
      <c r="G180" s="12">
        <v>1</v>
      </c>
      <c r="H180" s="12" t="s">
        <v>268</v>
      </c>
      <c r="I180" s="38">
        <v>38134</v>
      </c>
      <c r="J180" s="160"/>
      <c r="K180" s="38">
        <v>38146</v>
      </c>
      <c r="L180" s="17" t="s">
        <v>606</v>
      </c>
      <c r="M180" s="6"/>
      <c r="N180" s="3"/>
      <c r="O180" s="3"/>
      <c r="P180" s="3"/>
      <c r="Q180" s="3"/>
      <c r="R180" s="13"/>
      <c r="S180" s="13"/>
      <c r="T180" s="13"/>
      <c r="U180" s="3"/>
      <c r="V180" s="3"/>
      <c r="W180" s="3"/>
      <c r="X180" s="3"/>
      <c r="Y180" s="3"/>
      <c r="Z180" s="3"/>
      <c r="AA180" s="3"/>
      <c r="AB180" s="3"/>
    </row>
    <row r="181" spans="4:28" ht="12.75">
      <c r="D181" s="43" t="s">
        <v>102</v>
      </c>
      <c r="E181" s="12" t="s">
        <v>206</v>
      </c>
      <c r="F181" s="43" t="s">
        <v>104</v>
      </c>
      <c r="G181" s="12">
        <v>1</v>
      </c>
      <c r="H181" s="12" t="s">
        <v>268</v>
      </c>
      <c r="I181" s="38">
        <v>38110</v>
      </c>
      <c r="J181" s="160"/>
      <c r="K181" s="38"/>
      <c r="L181" s="17"/>
      <c r="M181" s="6"/>
      <c r="N181" s="3"/>
      <c r="O181" s="3"/>
      <c r="P181" s="3"/>
      <c r="Q181" s="3"/>
      <c r="R181" s="13"/>
      <c r="S181" s="13"/>
      <c r="T181" s="13"/>
      <c r="U181" s="3"/>
      <c r="V181" s="3"/>
      <c r="W181" s="3"/>
      <c r="X181" s="3"/>
      <c r="Y181" s="3"/>
      <c r="Z181" s="3"/>
      <c r="AA181" s="3"/>
      <c r="AB181" s="3"/>
    </row>
    <row r="182" spans="4:28" ht="12.75">
      <c r="D182" s="43" t="s">
        <v>103</v>
      </c>
      <c r="E182" s="3" t="s">
        <v>206</v>
      </c>
      <c r="F182" s="43" t="s">
        <v>182</v>
      </c>
      <c r="G182" s="12">
        <v>1</v>
      </c>
      <c r="H182" s="12" t="s">
        <v>178</v>
      </c>
      <c r="I182" s="38">
        <v>38134</v>
      </c>
      <c r="J182" s="160" t="s">
        <v>417</v>
      </c>
      <c r="K182" s="38">
        <v>38138</v>
      </c>
      <c r="L182" s="17" t="s">
        <v>566</v>
      </c>
      <c r="M182" s="6" t="s">
        <v>189</v>
      </c>
      <c r="N182" s="3"/>
      <c r="O182" s="3"/>
      <c r="P182" s="3"/>
      <c r="Q182" s="3"/>
      <c r="R182" s="13"/>
      <c r="S182" s="13"/>
      <c r="T182" s="13"/>
      <c r="U182" s="3"/>
      <c r="V182" s="3"/>
      <c r="W182" s="3"/>
      <c r="X182" s="3"/>
      <c r="Y182" s="3"/>
      <c r="Z182" s="3"/>
      <c r="AA182" s="3"/>
      <c r="AB182" s="3"/>
    </row>
    <row r="183" spans="4:28" ht="12.75">
      <c r="D183" s="76" t="s">
        <v>61</v>
      </c>
      <c r="E183" s="1" t="s">
        <v>206</v>
      </c>
      <c r="F183" s="17" t="s">
        <v>197</v>
      </c>
      <c r="G183" s="12">
        <v>2</v>
      </c>
      <c r="H183" s="12" t="s">
        <v>178</v>
      </c>
      <c r="I183" s="46">
        <v>38054</v>
      </c>
      <c r="J183" s="160" t="s">
        <v>417</v>
      </c>
      <c r="K183" s="46"/>
      <c r="L183" s="48"/>
      <c r="M183" s="6" t="s">
        <v>189</v>
      </c>
      <c r="N183" s="3"/>
      <c r="O183" s="3"/>
      <c r="P183" s="3"/>
      <c r="Q183" s="3"/>
      <c r="R183" s="13"/>
      <c r="S183" s="13"/>
      <c r="T183" s="13"/>
      <c r="U183" s="3"/>
      <c r="V183" s="3"/>
      <c r="W183" s="3"/>
      <c r="X183" s="3"/>
      <c r="Y183" s="3"/>
      <c r="Z183" s="3"/>
      <c r="AA183" s="3"/>
      <c r="AB183" s="3"/>
    </row>
    <row r="184" spans="4:28" ht="12.75">
      <c r="D184" s="76" t="s">
        <v>62</v>
      </c>
      <c r="E184" s="1" t="s">
        <v>206</v>
      </c>
      <c r="F184" s="17" t="s">
        <v>166</v>
      </c>
      <c r="G184" s="12">
        <v>2</v>
      </c>
      <c r="H184" s="12" t="s">
        <v>178</v>
      </c>
      <c r="I184" s="46">
        <v>38054</v>
      </c>
      <c r="J184" s="160" t="s">
        <v>417</v>
      </c>
      <c r="K184" s="46"/>
      <c r="L184" s="48"/>
      <c r="M184" s="6" t="s">
        <v>189</v>
      </c>
      <c r="N184" s="3"/>
      <c r="O184" s="3"/>
      <c r="P184" s="3"/>
      <c r="Q184" s="3"/>
      <c r="R184" s="13"/>
      <c r="S184" s="13"/>
      <c r="T184" s="13"/>
      <c r="U184" s="3"/>
      <c r="V184" s="3"/>
      <c r="W184" s="3"/>
      <c r="X184" s="3"/>
      <c r="Y184" s="3"/>
      <c r="Z184" s="3"/>
      <c r="AA184" s="3"/>
      <c r="AB184" s="3"/>
    </row>
    <row r="185" spans="4:28" ht="12.75">
      <c r="D185" s="43" t="s">
        <v>93</v>
      </c>
      <c r="E185" s="12" t="s">
        <v>201</v>
      </c>
      <c r="F185" s="43" t="s">
        <v>345</v>
      </c>
      <c r="G185" s="12">
        <v>2</v>
      </c>
      <c r="H185" s="12" t="s">
        <v>178</v>
      </c>
      <c r="I185" s="38">
        <v>38134</v>
      </c>
      <c r="J185" s="160" t="s">
        <v>417</v>
      </c>
      <c r="K185" s="38">
        <v>38138</v>
      </c>
      <c r="L185" s="17" t="s">
        <v>566</v>
      </c>
      <c r="M185" s="6" t="s">
        <v>189</v>
      </c>
      <c r="N185" s="3"/>
      <c r="O185" s="3"/>
      <c r="P185" s="3"/>
      <c r="Q185" s="3" t="s">
        <v>11</v>
      </c>
      <c r="R185" s="13"/>
      <c r="S185" s="13"/>
      <c r="T185" s="13"/>
      <c r="U185" s="3"/>
      <c r="V185" s="3"/>
      <c r="W185" s="3"/>
      <c r="X185" s="3"/>
      <c r="Y185" s="3"/>
      <c r="Z185" s="3"/>
      <c r="AA185" s="3"/>
      <c r="AB185" s="3"/>
    </row>
    <row r="186" spans="4:28" ht="12.75">
      <c r="D186" s="43" t="s">
        <v>94</v>
      </c>
      <c r="E186" s="12" t="s">
        <v>201</v>
      </c>
      <c r="F186" s="43" t="s">
        <v>347</v>
      </c>
      <c r="G186" s="12">
        <v>1</v>
      </c>
      <c r="H186" s="12" t="s">
        <v>178</v>
      </c>
      <c r="I186" s="38">
        <v>38134</v>
      </c>
      <c r="J186" s="160" t="s">
        <v>417</v>
      </c>
      <c r="K186" s="38">
        <v>38138</v>
      </c>
      <c r="L186" s="17" t="s">
        <v>566</v>
      </c>
      <c r="M186" s="6" t="s">
        <v>189</v>
      </c>
      <c r="N186" s="3"/>
      <c r="O186" s="3"/>
      <c r="P186" s="3"/>
      <c r="Q186" s="3" t="s">
        <v>11</v>
      </c>
      <c r="R186" s="13"/>
      <c r="S186" s="13"/>
      <c r="T186" s="13"/>
      <c r="U186" s="3"/>
      <c r="V186" s="3"/>
      <c r="W186" s="3"/>
      <c r="X186" s="3"/>
      <c r="Y186" s="3"/>
      <c r="Z186" s="3"/>
      <c r="AA186" s="3"/>
      <c r="AB186" s="3"/>
    </row>
    <row r="187" spans="4:28" ht="12.75">
      <c r="D187" s="43" t="s">
        <v>95</v>
      </c>
      <c r="E187" s="12" t="s">
        <v>201</v>
      </c>
      <c r="F187" s="43" t="s">
        <v>348</v>
      </c>
      <c r="G187" s="12">
        <v>1</v>
      </c>
      <c r="H187" s="12" t="s">
        <v>178</v>
      </c>
      <c r="I187" s="38">
        <v>38134</v>
      </c>
      <c r="J187" s="160" t="s">
        <v>417</v>
      </c>
      <c r="K187" s="38">
        <v>38138</v>
      </c>
      <c r="L187" s="17" t="s">
        <v>566</v>
      </c>
      <c r="M187" s="6" t="s">
        <v>189</v>
      </c>
      <c r="N187" s="3"/>
      <c r="O187" s="3"/>
      <c r="P187" s="3"/>
      <c r="Q187" s="3" t="s">
        <v>11</v>
      </c>
      <c r="R187" s="13"/>
      <c r="S187" s="13"/>
      <c r="T187" s="13"/>
      <c r="U187" s="3"/>
      <c r="V187" s="3"/>
      <c r="W187" s="3"/>
      <c r="X187" s="3"/>
      <c r="Y187" s="3"/>
      <c r="Z187" s="3"/>
      <c r="AA187" s="3"/>
      <c r="AB187" s="3"/>
    </row>
    <row r="188" spans="4:28" ht="12.75">
      <c r="D188" s="43" t="s">
        <v>96</v>
      </c>
      <c r="E188" s="12" t="s">
        <v>201</v>
      </c>
      <c r="F188" s="43" t="s">
        <v>349</v>
      </c>
      <c r="G188" s="12">
        <v>1</v>
      </c>
      <c r="H188" s="12" t="s">
        <v>178</v>
      </c>
      <c r="I188" s="38">
        <v>38134</v>
      </c>
      <c r="J188" s="160" t="s">
        <v>417</v>
      </c>
      <c r="K188" s="38">
        <v>38138</v>
      </c>
      <c r="L188" s="17" t="s">
        <v>566</v>
      </c>
      <c r="M188" s="6" t="s">
        <v>189</v>
      </c>
      <c r="N188" s="3"/>
      <c r="O188" s="3"/>
      <c r="P188" s="3"/>
      <c r="Q188" s="3" t="s">
        <v>11</v>
      </c>
      <c r="R188" s="13"/>
      <c r="S188" s="13"/>
      <c r="T188" s="13"/>
      <c r="U188" s="3"/>
      <c r="V188" s="3"/>
      <c r="W188" s="3"/>
      <c r="X188" s="3"/>
      <c r="Y188" s="3"/>
      <c r="Z188" s="3"/>
      <c r="AA188" s="3"/>
      <c r="AB188" s="3"/>
    </row>
    <row r="189" spans="4:28" ht="12.75">
      <c r="D189" s="43" t="s">
        <v>97</v>
      </c>
      <c r="E189" s="12" t="s">
        <v>201</v>
      </c>
      <c r="F189" s="43" t="s">
        <v>350</v>
      </c>
      <c r="G189" s="12">
        <v>1</v>
      </c>
      <c r="H189" s="12" t="s">
        <v>178</v>
      </c>
      <c r="I189" s="38">
        <v>38134</v>
      </c>
      <c r="J189" s="160" t="s">
        <v>417</v>
      </c>
      <c r="K189" s="38">
        <v>38138</v>
      </c>
      <c r="L189" s="17" t="s">
        <v>566</v>
      </c>
      <c r="M189" s="6" t="s">
        <v>189</v>
      </c>
      <c r="N189" s="3"/>
      <c r="O189" s="3"/>
      <c r="P189" s="3"/>
      <c r="Q189" s="3" t="s">
        <v>11</v>
      </c>
      <c r="R189" s="13"/>
      <c r="S189" s="13"/>
      <c r="T189" s="13"/>
      <c r="U189" s="3"/>
      <c r="V189" s="3"/>
      <c r="W189" s="3"/>
      <c r="X189" s="3"/>
      <c r="Y189" s="3"/>
      <c r="Z189" s="3"/>
      <c r="AA189" s="3"/>
      <c r="AB189" s="3"/>
    </row>
    <row r="190" spans="4:28" ht="12.75">
      <c r="D190" s="43" t="s">
        <v>98</v>
      </c>
      <c r="E190" s="12" t="s">
        <v>201</v>
      </c>
      <c r="F190" s="43" t="s">
        <v>351</v>
      </c>
      <c r="G190" s="12">
        <v>1</v>
      </c>
      <c r="H190" s="12" t="s">
        <v>178</v>
      </c>
      <c r="I190" s="38">
        <v>38134</v>
      </c>
      <c r="J190" s="160" t="s">
        <v>417</v>
      </c>
      <c r="K190" s="38">
        <v>38138</v>
      </c>
      <c r="L190" s="17" t="s">
        <v>566</v>
      </c>
      <c r="M190" s="6" t="s">
        <v>189</v>
      </c>
      <c r="N190" s="3"/>
      <c r="O190" s="3"/>
      <c r="P190" s="3"/>
      <c r="Q190" s="3" t="s">
        <v>11</v>
      </c>
      <c r="R190" s="13"/>
      <c r="S190" s="13"/>
      <c r="T190" s="13"/>
      <c r="U190" s="3"/>
      <c r="V190" s="3"/>
      <c r="W190" s="3"/>
      <c r="X190" s="3"/>
      <c r="Y190" s="3"/>
      <c r="Z190" s="3"/>
      <c r="AA190" s="3"/>
      <c r="AB190" s="3"/>
    </row>
    <row r="191" spans="4:28" ht="12.75">
      <c r="D191" s="43" t="s">
        <v>99</v>
      </c>
      <c r="E191" s="12" t="s">
        <v>201</v>
      </c>
      <c r="F191" s="43" t="s">
        <v>352</v>
      </c>
      <c r="G191" s="12">
        <v>1</v>
      </c>
      <c r="H191" s="12" t="s">
        <v>178</v>
      </c>
      <c r="I191" s="38">
        <v>38134</v>
      </c>
      <c r="J191" s="160" t="s">
        <v>417</v>
      </c>
      <c r="K191" s="38">
        <v>38138</v>
      </c>
      <c r="L191" s="17" t="s">
        <v>566</v>
      </c>
      <c r="M191" s="6" t="s">
        <v>189</v>
      </c>
      <c r="N191" s="3"/>
      <c r="O191" s="3"/>
      <c r="P191" s="3"/>
      <c r="Q191" s="3" t="s">
        <v>11</v>
      </c>
      <c r="R191" s="13"/>
      <c r="S191" s="13"/>
      <c r="T191" s="13"/>
      <c r="U191" s="3"/>
      <c r="V191" s="3"/>
      <c r="W191" s="3"/>
      <c r="X191" s="3"/>
      <c r="Y191" s="3"/>
      <c r="Z191" s="3"/>
      <c r="AA191" s="3"/>
      <c r="AB191" s="3"/>
    </row>
    <row r="192" spans="4:28" ht="12.75">
      <c r="D192" s="43" t="s">
        <v>100</v>
      </c>
      <c r="E192" s="12" t="s">
        <v>201</v>
      </c>
      <c r="F192" s="43" t="s">
        <v>353</v>
      </c>
      <c r="G192" s="12">
        <v>1</v>
      </c>
      <c r="H192" s="12" t="s">
        <v>178</v>
      </c>
      <c r="I192" s="38">
        <v>38134</v>
      </c>
      <c r="J192" s="160" t="s">
        <v>417</v>
      </c>
      <c r="K192" s="38">
        <v>38138</v>
      </c>
      <c r="L192" s="17" t="s">
        <v>566</v>
      </c>
      <c r="M192" s="6" t="s">
        <v>189</v>
      </c>
      <c r="N192" s="3"/>
      <c r="O192" s="3"/>
      <c r="P192" s="3"/>
      <c r="Q192" s="3" t="s">
        <v>11</v>
      </c>
      <c r="R192" s="13"/>
      <c r="S192" s="13"/>
      <c r="T192" s="13"/>
      <c r="U192" s="3"/>
      <c r="V192" s="3"/>
      <c r="W192" s="3"/>
      <c r="X192" s="3"/>
      <c r="Y192" s="3"/>
      <c r="Z192" s="3"/>
      <c r="AA192" s="3"/>
      <c r="AB192" s="3"/>
    </row>
    <row r="193" spans="4:28" ht="12.75" customHeight="1">
      <c r="D193" s="43" t="s">
        <v>412</v>
      </c>
      <c r="E193" s="12" t="s">
        <v>206</v>
      </c>
      <c r="F193" s="43" t="s">
        <v>413</v>
      </c>
      <c r="G193" s="12">
        <v>1</v>
      </c>
      <c r="H193" s="12" t="s">
        <v>183</v>
      </c>
      <c r="I193" s="38"/>
      <c r="J193" s="160"/>
      <c r="K193" s="38">
        <v>38111</v>
      </c>
      <c r="L193" s="17" t="s">
        <v>419</v>
      </c>
      <c r="M193" s="6"/>
      <c r="N193" s="3"/>
      <c r="O193" s="3"/>
      <c r="P193" s="3"/>
      <c r="Q193" s="3"/>
      <c r="R193" s="13"/>
      <c r="S193" s="13"/>
      <c r="T193" s="13"/>
      <c r="U193" s="3"/>
      <c r="V193" s="3"/>
      <c r="W193" s="3"/>
      <c r="X193" s="3"/>
      <c r="Y193" s="3"/>
      <c r="Z193" s="3"/>
      <c r="AA193" s="3"/>
      <c r="AB193" s="3"/>
    </row>
    <row r="194" spans="4:28" ht="12.75">
      <c r="D194" s="43" t="s">
        <v>384</v>
      </c>
      <c r="E194" s="3" t="s">
        <v>206</v>
      </c>
      <c r="F194" s="43" t="s">
        <v>385</v>
      </c>
      <c r="G194" s="41">
        <v>1</v>
      </c>
      <c r="H194" s="12" t="s">
        <v>178</v>
      </c>
      <c r="I194" s="44">
        <v>38121</v>
      </c>
      <c r="J194" s="160" t="s">
        <v>417</v>
      </c>
      <c r="K194" s="44">
        <v>38125</v>
      </c>
      <c r="L194" s="17" t="s">
        <v>489</v>
      </c>
      <c r="M194" s="6" t="s">
        <v>189</v>
      </c>
      <c r="N194" s="3"/>
      <c r="O194" s="3"/>
      <c r="P194" s="3"/>
      <c r="Q194" s="3"/>
      <c r="R194" s="13"/>
      <c r="S194" s="13"/>
      <c r="T194" s="13"/>
      <c r="U194" s="3"/>
      <c r="V194" s="3"/>
      <c r="W194" s="3"/>
      <c r="X194" s="3"/>
      <c r="Y194" s="3"/>
      <c r="Z194" s="3"/>
      <c r="AA194" s="3"/>
      <c r="AB194" s="3"/>
    </row>
    <row r="195" spans="4:28" ht="12.75">
      <c r="D195" s="17" t="s">
        <v>365</v>
      </c>
      <c r="E195" s="3" t="s">
        <v>206</v>
      </c>
      <c r="F195" s="76" t="s">
        <v>366</v>
      </c>
      <c r="G195" s="41">
        <v>1</v>
      </c>
      <c r="H195" s="12" t="s">
        <v>178</v>
      </c>
      <c r="I195" s="44">
        <v>38084</v>
      </c>
      <c r="J195" s="160" t="s">
        <v>417</v>
      </c>
      <c r="K195" s="44">
        <v>38111</v>
      </c>
      <c r="L195" s="17"/>
      <c r="M195" s="6" t="s">
        <v>189</v>
      </c>
      <c r="N195" s="3"/>
      <c r="O195" s="3"/>
      <c r="P195" s="3"/>
      <c r="Q195" s="3" t="s">
        <v>11</v>
      </c>
      <c r="R195" s="79">
        <v>38062</v>
      </c>
      <c r="S195" s="13">
        <v>46721</v>
      </c>
      <c r="T195" s="13">
        <v>24</v>
      </c>
      <c r="U195" s="3">
        <v>18</v>
      </c>
      <c r="V195" s="52">
        <v>0.25</v>
      </c>
      <c r="W195" s="3" t="s">
        <v>214</v>
      </c>
      <c r="X195" s="80">
        <v>38015</v>
      </c>
      <c r="Y195" s="3" t="s">
        <v>8</v>
      </c>
      <c r="Z195" s="3" t="s">
        <v>215</v>
      </c>
      <c r="AA195" s="3"/>
      <c r="AB195" s="3"/>
    </row>
    <row r="196" spans="4:28" ht="12.75">
      <c r="D196" s="17" t="s">
        <v>400</v>
      </c>
      <c r="E196" s="3" t="s">
        <v>206</v>
      </c>
      <c r="F196" s="76" t="s">
        <v>670</v>
      </c>
      <c r="G196" s="41">
        <v>2</v>
      </c>
      <c r="H196" s="12" t="s">
        <v>178</v>
      </c>
      <c r="I196" s="44">
        <v>38140</v>
      </c>
      <c r="J196" s="160" t="s">
        <v>417</v>
      </c>
      <c r="K196" s="44">
        <v>38153</v>
      </c>
      <c r="L196" s="17" t="s">
        <v>629</v>
      </c>
      <c r="M196" s="6" t="s">
        <v>189</v>
      </c>
      <c r="N196" s="3"/>
      <c r="O196" s="3"/>
      <c r="P196" s="3"/>
      <c r="Q196" s="3"/>
      <c r="R196" s="79"/>
      <c r="S196" s="13"/>
      <c r="T196" s="13"/>
      <c r="U196" s="3"/>
      <c r="V196" s="52"/>
      <c r="W196" s="3"/>
      <c r="X196" s="80"/>
      <c r="Y196" s="3"/>
      <c r="Z196" s="3"/>
      <c r="AA196" s="3"/>
      <c r="AB196" s="3"/>
    </row>
    <row r="197" spans="4:28" ht="12.75">
      <c r="D197" s="43" t="s">
        <v>364</v>
      </c>
      <c r="E197" s="12" t="s">
        <v>206</v>
      </c>
      <c r="F197" s="43" t="s">
        <v>363</v>
      </c>
      <c r="G197" s="12">
        <v>2</v>
      </c>
      <c r="H197" s="12" t="s">
        <v>178</v>
      </c>
      <c r="I197" s="44">
        <v>38140</v>
      </c>
      <c r="J197" s="160" t="s">
        <v>417</v>
      </c>
      <c r="K197" s="44">
        <v>38153</v>
      </c>
      <c r="L197" s="17" t="s">
        <v>629</v>
      </c>
      <c r="M197" s="6" t="s">
        <v>189</v>
      </c>
      <c r="N197" s="3"/>
      <c r="O197" s="3"/>
      <c r="P197" s="3"/>
      <c r="Q197" s="3" t="s">
        <v>11</v>
      </c>
      <c r="R197" s="13"/>
      <c r="S197" s="13"/>
      <c r="T197" s="13"/>
      <c r="U197" s="3"/>
      <c r="V197" s="3"/>
      <c r="W197" s="3"/>
      <c r="X197" s="3"/>
      <c r="Y197" s="3"/>
      <c r="Z197" s="3"/>
      <c r="AA197" s="3"/>
      <c r="AB197" s="3"/>
    </row>
    <row r="198" spans="4:28" ht="12.75">
      <c r="D198" s="43" t="s">
        <v>390</v>
      </c>
      <c r="E198" s="12" t="s">
        <v>206</v>
      </c>
      <c r="F198" s="43" t="s">
        <v>391</v>
      </c>
      <c r="G198" s="12">
        <v>1</v>
      </c>
      <c r="H198" s="12" t="s">
        <v>154</v>
      </c>
      <c r="I198" s="38"/>
      <c r="J198" s="160"/>
      <c r="K198" s="38"/>
      <c r="L198" s="17" t="s">
        <v>392</v>
      </c>
      <c r="M198" s="6"/>
      <c r="N198" s="3"/>
      <c r="O198" s="3"/>
      <c r="P198" s="3"/>
      <c r="Q198" s="3" t="s">
        <v>11</v>
      </c>
      <c r="R198" s="13"/>
      <c r="S198" s="13"/>
      <c r="T198" s="13"/>
      <c r="U198" s="3"/>
      <c r="V198" s="3"/>
      <c r="W198" s="3"/>
      <c r="X198" s="3"/>
      <c r="Y198" s="3"/>
      <c r="Z198" s="3"/>
      <c r="AA198" s="3"/>
      <c r="AB198" s="3"/>
    </row>
    <row r="199" spans="4:28" ht="12.75">
      <c r="D199" s="43" t="s">
        <v>367</v>
      </c>
      <c r="E199" s="12" t="s">
        <v>206</v>
      </c>
      <c r="F199" s="43" t="s">
        <v>162</v>
      </c>
      <c r="G199" s="12">
        <v>2</v>
      </c>
      <c r="H199" s="12" t="s">
        <v>178</v>
      </c>
      <c r="I199" s="38">
        <v>38127</v>
      </c>
      <c r="J199" s="160" t="s">
        <v>417</v>
      </c>
      <c r="K199" s="38">
        <v>38127</v>
      </c>
      <c r="L199" s="17" t="s">
        <v>528</v>
      </c>
      <c r="M199" s="6" t="s">
        <v>189</v>
      </c>
      <c r="N199" s="3"/>
      <c r="O199" s="3"/>
      <c r="P199" s="3"/>
      <c r="Q199" s="3" t="s">
        <v>399</v>
      </c>
      <c r="R199" s="13"/>
      <c r="S199" s="13"/>
      <c r="T199" s="13"/>
      <c r="U199" s="3"/>
      <c r="V199" s="3"/>
      <c r="W199" s="3"/>
      <c r="X199" s="3"/>
      <c r="Y199" s="3"/>
      <c r="Z199" s="3"/>
      <c r="AA199" s="3"/>
      <c r="AB199" s="3"/>
    </row>
    <row r="200" spans="4:28" ht="12.75">
      <c r="D200" s="43" t="s">
        <v>368</v>
      </c>
      <c r="E200" s="12" t="s">
        <v>206</v>
      </c>
      <c r="F200" s="43" t="s">
        <v>370</v>
      </c>
      <c r="G200" s="12">
        <v>2</v>
      </c>
      <c r="H200" s="12" t="s">
        <v>178</v>
      </c>
      <c r="I200" s="38">
        <v>38127</v>
      </c>
      <c r="J200" s="160" t="s">
        <v>417</v>
      </c>
      <c r="K200" s="38">
        <v>38127</v>
      </c>
      <c r="L200" s="17" t="s">
        <v>528</v>
      </c>
      <c r="M200" s="6" t="s">
        <v>189</v>
      </c>
      <c r="N200" s="3"/>
      <c r="O200" s="3"/>
      <c r="P200" s="3"/>
      <c r="Q200" s="3" t="s">
        <v>399</v>
      </c>
      <c r="R200" s="13"/>
      <c r="S200" s="13"/>
      <c r="T200" s="13"/>
      <c r="U200" s="3"/>
      <c r="V200" s="3"/>
      <c r="W200" s="3"/>
      <c r="X200" s="3"/>
      <c r="Y200" s="3"/>
      <c r="Z200" s="3"/>
      <c r="AA200" s="3"/>
      <c r="AB200" s="3"/>
    </row>
    <row r="201" spans="4:28" ht="12.75">
      <c r="D201" s="43" t="s">
        <v>482</v>
      </c>
      <c r="E201" s="49" t="s">
        <v>206</v>
      </c>
      <c r="F201" s="17" t="s">
        <v>481</v>
      </c>
      <c r="G201" s="12">
        <v>1</v>
      </c>
      <c r="H201" s="12" t="s">
        <v>154</v>
      </c>
      <c r="I201" s="38"/>
      <c r="J201" s="38"/>
      <c r="K201" s="38">
        <v>38123</v>
      </c>
      <c r="L201" s="17" t="s">
        <v>475</v>
      </c>
      <c r="M201" s="6"/>
      <c r="N201" s="3"/>
      <c r="O201" s="3"/>
      <c r="P201" s="3"/>
      <c r="Q201" s="3"/>
      <c r="R201" s="13"/>
      <c r="S201" s="13"/>
      <c r="T201" s="13"/>
      <c r="U201" s="3"/>
      <c r="V201" s="3"/>
      <c r="W201" s="3"/>
      <c r="X201" s="3"/>
      <c r="Y201" s="3"/>
      <c r="Z201" s="3"/>
      <c r="AA201" s="3"/>
      <c r="AB201" s="3"/>
    </row>
    <row r="202" spans="4:28" ht="12.75">
      <c r="D202" s="43" t="s">
        <v>632</v>
      </c>
      <c r="E202" s="49" t="s">
        <v>206</v>
      </c>
      <c r="F202" s="17" t="s">
        <v>633</v>
      </c>
      <c r="G202" s="12">
        <v>2</v>
      </c>
      <c r="H202" s="12" t="s">
        <v>178</v>
      </c>
      <c r="I202" s="38">
        <v>38117</v>
      </c>
      <c r="J202" s="38" t="s">
        <v>417</v>
      </c>
      <c r="K202" s="38"/>
      <c r="L202" s="17"/>
      <c r="M202" s="6"/>
      <c r="N202" s="3"/>
      <c r="O202" s="3"/>
      <c r="P202" s="3"/>
      <c r="Q202" s="3"/>
      <c r="R202" s="13"/>
      <c r="S202" s="13"/>
      <c r="T202" s="13"/>
      <c r="U202" s="3"/>
      <c r="V202" s="3"/>
      <c r="W202" s="3"/>
      <c r="X202" s="3"/>
      <c r="Y202" s="3"/>
      <c r="Z202" s="3"/>
      <c r="AA202" s="3"/>
      <c r="AB202" s="3"/>
    </row>
    <row r="203" spans="4:28" ht="12.75">
      <c r="D203" s="43" t="s">
        <v>615</v>
      </c>
      <c r="E203" s="49" t="s">
        <v>201</v>
      </c>
      <c r="F203" s="17" t="s">
        <v>638</v>
      </c>
      <c r="G203" s="12">
        <v>1</v>
      </c>
      <c r="H203" s="12" t="s">
        <v>178</v>
      </c>
      <c r="I203" s="38">
        <v>38191</v>
      </c>
      <c r="J203" s="38" t="s">
        <v>417</v>
      </c>
      <c r="K203" s="38">
        <v>38191</v>
      </c>
      <c r="L203" s="17"/>
      <c r="M203" s="6"/>
      <c r="N203" s="3"/>
      <c r="O203" s="3"/>
      <c r="P203" s="3"/>
      <c r="Q203" s="3"/>
      <c r="R203" s="13"/>
      <c r="S203" s="13"/>
      <c r="T203" s="13"/>
      <c r="U203" s="3"/>
      <c r="V203" s="3"/>
      <c r="W203" s="3"/>
      <c r="X203" s="3"/>
      <c r="Y203" s="3"/>
      <c r="Z203" s="3"/>
      <c r="AA203" s="3"/>
      <c r="AB203" s="3"/>
    </row>
    <row r="204" spans="4:28" ht="12.75">
      <c r="D204" s="43" t="s">
        <v>616</v>
      </c>
      <c r="E204" s="49" t="s">
        <v>206</v>
      </c>
      <c r="F204" s="17" t="s">
        <v>617</v>
      </c>
      <c r="G204" s="12">
        <v>1</v>
      </c>
      <c r="H204" s="12" t="s">
        <v>178</v>
      </c>
      <c r="I204" s="38">
        <v>38183</v>
      </c>
      <c r="J204" s="38" t="s">
        <v>417</v>
      </c>
      <c r="K204" s="38">
        <v>38191</v>
      </c>
      <c r="L204" s="17"/>
      <c r="M204" s="6"/>
      <c r="N204" s="3"/>
      <c r="O204" s="3"/>
      <c r="P204" s="3"/>
      <c r="Q204" s="3"/>
      <c r="R204" s="13"/>
      <c r="S204" s="13"/>
      <c r="T204" s="13"/>
      <c r="U204" s="3"/>
      <c r="V204" s="3"/>
      <c r="W204" s="3"/>
      <c r="X204" s="3"/>
      <c r="Y204" s="3"/>
      <c r="Z204" s="3"/>
      <c r="AA204" s="3"/>
      <c r="AB204" s="3"/>
    </row>
    <row r="205" spans="4:28" ht="12.75">
      <c r="D205" s="43" t="s">
        <v>618</v>
      </c>
      <c r="E205" s="49" t="s">
        <v>206</v>
      </c>
      <c r="F205" s="17" t="s">
        <v>619</v>
      </c>
      <c r="G205" s="12">
        <v>1</v>
      </c>
      <c r="H205" s="12" t="s">
        <v>178</v>
      </c>
      <c r="I205" s="38">
        <v>38183</v>
      </c>
      <c r="J205" s="38" t="s">
        <v>417</v>
      </c>
      <c r="K205" s="38">
        <v>38191</v>
      </c>
      <c r="L205" s="17"/>
      <c r="M205" s="6"/>
      <c r="N205" s="3"/>
      <c r="O205" s="3"/>
      <c r="P205" s="3"/>
      <c r="Q205" s="3"/>
      <c r="R205" s="13"/>
      <c r="S205" s="13"/>
      <c r="T205" s="13"/>
      <c r="U205" s="3"/>
      <c r="V205" s="3"/>
      <c r="W205" s="3"/>
      <c r="X205" s="3"/>
      <c r="Y205" s="3"/>
      <c r="Z205" s="3"/>
      <c r="AA205" s="3"/>
      <c r="AB205" s="3"/>
    </row>
    <row r="206" spans="4:28" ht="12.75">
      <c r="D206" s="43" t="s">
        <v>624</v>
      </c>
      <c r="E206" s="49" t="s">
        <v>206</v>
      </c>
      <c r="F206" s="17" t="s">
        <v>625</v>
      </c>
      <c r="G206" s="12">
        <v>2</v>
      </c>
      <c r="H206" s="12" t="s">
        <v>387</v>
      </c>
      <c r="I206" s="38"/>
      <c r="J206" s="38" t="s">
        <v>417</v>
      </c>
      <c r="K206" s="38">
        <v>38162</v>
      </c>
      <c r="L206" s="17" t="s">
        <v>668</v>
      </c>
      <c r="M206" s="6"/>
      <c r="N206" s="3"/>
      <c r="O206" s="3"/>
      <c r="P206" s="3"/>
      <c r="Q206" s="3"/>
      <c r="R206" s="13"/>
      <c r="S206" s="13"/>
      <c r="T206" s="13"/>
      <c r="U206" s="3"/>
      <c r="V206" s="3"/>
      <c r="W206" s="3"/>
      <c r="X206" s="3"/>
      <c r="Y206" s="3"/>
      <c r="Z206" s="3"/>
      <c r="AA206" s="3"/>
      <c r="AB206" s="3"/>
    </row>
    <row r="207" spans="4:28" ht="12.75">
      <c r="D207" s="43" t="s">
        <v>532</v>
      </c>
      <c r="E207" s="49" t="s">
        <v>206</v>
      </c>
      <c r="F207" s="17" t="s">
        <v>533</v>
      </c>
      <c r="G207" s="12">
        <v>2</v>
      </c>
      <c r="H207" s="12" t="s">
        <v>178</v>
      </c>
      <c r="I207" s="38">
        <v>38183</v>
      </c>
      <c r="J207" s="38" t="s">
        <v>417</v>
      </c>
      <c r="K207" s="38">
        <v>38191</v>
      </c>
      <c r="L207" s="17"/>
      <c r="M207" s="6" t="s">
        <v>189</v>
      </c>
      <c r="N207" s="3"/>
      <c r="O207" s="3"/>
      <c r="P207" s="3"/>
      <c r="Q207" s="3"/>
      <c r="R207" s="13"/>
      <c r="S207" s="13"/>
      <c r="T207" s="13"/>
      <c r="U207" s="3"/>
      <c r="V207" s="3"/>
      <c r="W207" s="3"/>
      <c r="X207" s="3"/>
      <c r="Y207" s="3"/>
      <c r="Z207" s="3"/>
      <c r="AA207" s="3"/>
      <c r="AB207" s="3"/>
    </row>
    <row r="208" spans="4:28" ht="12.75">
      <c r="D208" s="43" t="s">
        <v>535</v>
      </c>
      <c r="E208" s="49" t="s">
        <v>206</v>
      </c>
      <c r="F208" s="17" t="s">
        <v>534</v>
      </c>
      <c r="G208" s="12">
        <v>2</v>
      </c>
      <c r="H208" s="12" t="s">
        <v>178</v>
      </c>
      <c r="I208" s="38">
        <v>38183</v>
      </c>
      <c r="J208" s="38" t="s">
        <v>417</v>
      </c>
      <c r="K208" s="38">
        <v>38191</v>
      </c>
      <c r="L208" s="17"/>
      <c r="M208" s="6" t="s">
        <v>189</v>
      </c>
      <c r="N208" s="3"/>
      <c r="O208" s="3"/>
      <c r="P208" s="3"/>
      <c r="Q208" s="3"/>
      <c r="R208" s="13"/>
      <c r="S208" s="13"/>
      <c r="T208" s="13"/>
      <c r="U208" s="3"/>
      <c r="V208" s="3"/>
      <c r="W208" s="3"/>
      <c r="X208" s="3"/>
      <c r="Y208" s="3"/>
      <c r="Z208" s="3"/>
      <c r="AA208" s="3"/>
      <c r="AB208" s="3"/>
    </row>
    <row r="209" spans="4:28" ht="12.75">
      <c r="D209" s="43" t="s">
        <v>483</v>
      </c>
      <c r="E209" s="49" t="s">
        <v>206</v>
      </c>
      <c r="F209" s="17" t="s">
        <v>484</v>
      </c>
      <c r="G209" s="12">
        <v>1</v>
      </c>
      <c r="H209" s="12" t="s">
        <v>154</v>
      </c>
      <c r="I209" s="38"/>
      <c r="J209" s="38"/>
      <c r="K209" s="38">
        <v>38123</v>
      </c>
      <c r="L209" s="17" t="s">
        <v>475</v>
      </c>
      <c r="M209" s="6"/>
      <c r="N209" s="3"/>
      <c r="O209" s="3"/>
      <c r="P209" s="3"/>
      <c r="Q209" s="3"/>
      <c r="R209" s="13"/>
      <c r="S209" s="13"/>
      <c r="T209" s="13"/>
      <c r="U209" s="3"/>
      <c r="V209" s="3"/>
      <c r="W209" s="3"/>
      <c r="X209" s="3"/>
      <c r="Y209" s="3"/>
      <c r="Z209" s="3"/>
      <c r="AA209" s="3"/>
      <c r="AB209" s="3"/>
    </row>
    <row r="210" spans="4:28" ht="12.75">
      <c r="D210" s="43" t="s">
        <v>553</v>
      </c>
      <c r="E210" s="49" t="s">
        <v>206</v>
      </c>
      <c r="F210" s="17" t="s">
        <v>552</v>
      </c>
      <c r="G210" s="12">
        <v>1</v>
      </c>
      <c r="H210" s="12" t="s">
        <v>178</v>
      </c>
      <c r="I210" s="38">
        <v>38159</v>
      </c>
      <c r="J210" s="38" t="s">
        <v>417</v>
      </c>
      <c r="K210" s="38">
        <v>38162</v>
      </c>
      <c r="L210" s="17" t="s">
        <v>669</v>
      </c>
      <c r="M210" s="6"/>
      <c r="N210" s="3"/>
      <c r="O210" s="3"/>
      <c r="P210" s="3"/>
      <c r="Q210" s="3"/>
      <c r="R210" s="13"/>
      <c r="S210" s="13"/>
      <c r="T210" s="13"/>
      <c r="U210" s="3"/>
      <c r="V210" s="3"/>
      <c r="W210" s="3"/>
      <c r="X210" s="3"/>
      <c r="Y210" s="3"/>
      <c r="Z210" s="3"/>
      <c r="AA210" s="3"/>
      <c r="AB210" s="3"/>
    </row>
    <row r="211" spans="4:28" ht="12.75">
      <c r="D211" s="43" t="s">
        <v>555</v>
      </c>
      <c r="E211" s="49" t="s">
        <v>201</v>
      </c>
      <c r="F211" s="17" t="s">
        <v>554</v>
      </c>
      <c r="G211" s="12">
        <v>1</v>
      </c>
      <c r="H211" s="12" t="s">
        <v>178</v>
      </c>
      <c r="I211" s="38">
        <v>38191</v>
      </c>
      <c r="J211" s="38" t="s">
        <v>417</v>
      </c>
      <c r="K211" s="38">
        <v>38191</v>
      </c>
      <c r="L211" s="17"/>
      <c r="M211" s="6"/>
      <c r="N211" s="3"/>
      <c r="O211" s="3"/>
      <c r="P211" s="3"/>
      <c r="Q211" s="3"/>
      <c r="R211" s="13"/>
      <c r="S211" s="13"/>
      <c r="T211" s="13"/>
      <c r="U211" s="3"/>
      <c r="V211" s="3"/>
      <c r="W211" s="3"/>
      <c r="X211" s="3"/>
      <c r="Y211" s="3"/>
      <c r="Z211" s="3"/>
      <c r="AA211" s="3"/>
      <c r="AB211" s="3"/>
    </row>
    <row r="212" spans="4:28" ht="12.75">
      <c r="D212" s="43" t="s">
        <v>620</v>
      </c>
      <c r="E212" s="49" t="s">
        <v>206</v>
      </c>
      <c r="F212" s="17" t="s">
        <v>621</v>
      </c>
      <c r="G212" s="12">
        <v>1</v>
      </c>
      <c r="H212" s="12" t="s">
        <v>178</v>
      </c>
      <c r="I212" s="38">
        <v>38183</v>
      </c>
      <c r="J212" s="38" t="s">
        <v>417</v>
      </c>
      <c r="K212" s="38">
        <v>38191</v>
      </c>
      <c r="L212" s="17"/>
      <c r="M212" s="6"/>
      <c r="N212" s="3"/>
      <c r="O212" s="3"/>
      <c r="P212" s="3"/>
      <c r="Q212" s="3"/>
      <c r="R212" s="13"/>
      <c r="S212" s="13"/>
      <c r="T212" s="13"/>
      <c r="U212" s="3"/>
      <c r="V212" s="3"/>
      <c r="W212" s="3"/>
      <c r="X212" s="3"/>
      <c r="Y212" s="3"/>
      <c r="Z212" s="3"/>
      <c r="AA212" s="3"/>
      <c r="AB212" s="3"/>
    </row>
    <row r="213" spans="4:28" ht="12.75">
      <c r="D213" s="43" t="s">
        <v>567</v>
      </c>
      <c r="E213" s="49" t="s">
        <v>574</v>
      </c>
      <c r="F213" s="17" t="s">
        <v>568</v>
      </c>
      <c r="G213" s="12">
        <v>1</v>
      </c>
      <c r="H213" s="12" t="s">
        <v>178</v>
      </c>
      <c r="I213" s="44">
        <v>38140</v>
      </c>
      <c r="J213" s="160" t="s">
        <v>417</v>
      </c>
      <c r="K213" s="44">
        <v>38153</v>
      </c>
      <c r="L213" s="17" t="s">
        <v>629</v>
      </c>
      <c r="M213" s="6" t="s">
        <v>189</v>
      </c>
      <c r="N213" s="3"/>
      <c r="O213" s="3"/>
      <c r="P213" s="3"/>
      <c r="Q213" s="3"/>
      <c r="R213" s="13"/>
      <c r="S213" s="13"/>
      <c r="T213" s="13"/>
      <c r="U213" s="3"/>
      <c r="V213" s="3"/>
      <c r="W213" s="3"/>
      <c r="X213" s="3"/>
      <c r="Y213" s="3"/>
      <c r="Z213" s="3"/>
      <c r="AA213" s="3"/>
      <c r="AB213" s="3"/>
    </row>
    <row r="214" spans="4:28" ht="12.75">
      <c r="D214" s="43" t="s">
        <v>556</v>
      </c>
      <c r="E214" s="49" t="s">
        <v>206</v>
      </c>
      <c r="F214" s="17" t="s">
        <v>547</v>
      </c>
      <c r="G214" s="12">
        <v>1</v>
      </c>
      <c r="H214" s="12" t="s">
        <v>178</v>
      </c>
      <c r="I214" s="38">
        <v>38183</v>
      </c>
      <c r="J214" s="38" t="s">
        <v>417</v>
      </c>
      <c r="K214" s="38">
        <v>38190</v>
      </c>
      <c r="L214" s="17"/>
      <c r="M214" s="6"/>
      <c r="N214" s="3"/>
      <c r="O214" s="3"/>
      <c r="P214" s="3"/>
      <c r="Q214" s="3"/>
      <c r="R214" s="13"/>
      <c r="S214" s="13"/>
      <c r="T214" s="13"/>
      <c r="U214" s="3"/>
      <c r="V214" s="3"/>
      <c r="W214" s="3"/>
      <c r="X214" s="3"/>
      <c r="Y214" s="3"/>
      <c r="Z214" s="3"/>
      <c r="AA214" s="3"/>
      <c r="AB214" s="3"/>
    </row>
    <row r="215" spans="4:28" ht="12.75">
      <c r="D215" s="43" t="s">
        <v>557</v>
      </c>
      <c r="E215" s="49" t="s">
        <v>206</v>
      </c>
      <c r="F215" s="17" t="s">
        <v>546</v>
      </c>
      <c r="G215" s="12">
        <v>1</v>
      </c>
      <c r="H215" s="12" t="s">
        <v>178</v>
      </c>
      <c r="I215" s="38">
        <v>38183</v>
      </c>
      <c r="J215" s="38" t="s">
        <v>417</v>
      </c>
      <c r="K215" s="38">
        <v>38190</v>
      </c>
      <c r="L215" s="17"/>
      <c r="M215" s="6"/>
      <c r="N215" s="3"/>
      <c r="O215" s="3"/>
      <c r="P215" s="3"/>
      <c r="Q215" s="3"/>
      <c r="R215" s="13"/>
      <c r="S215" s="13"/>
      <c r="T215" s="13"/>
      <c r="U215" s="3"/>
      <c r="V215" s="3"/>
      <c r="W215" s="3"/>
      <c r="X215" s="3"/>
      <c r="Y215" s="3"/>
      <c r="Z215" s="3"/>
      <c r="AA215" s="3"/>
      <c r="AB215" s="3"/>
    </row>
    <row r="216" spans="4:28" ht="12.75">
      <c r="D216" s="43" t="s">
        <v>558</v>
      </c>
      <c r="E216" s="49" t="s">
        <v>206</v>
      </c>
      <c r="F216" s="17" t="s">
        <v>548</v>
      </c>
      <c r="G216" s="12">
        <v>1</v>
      </c>
      <c r="H216" s="12" t="s">
        <v>178</v>
      </c>
      <c r="I216" s="38">
        <v>38183</v>
      </c>
      <c r="J216" s="38" t="s">
        <v>417</v>
      </c>
      <c r="K216" s="38">
        <v>38190</v>
      </c>
      <c r="L216" s="17"/>
      <c r="M216" s="6"/>
      <c r="N216" s="3"/>
      <c r="O216" s="3"/>
      <c r="P216" s="3"/>
      <c r="Q216" s="3"/>
      <c r="R216" s="13"/>
      <c r="S216" s="13"/>
      <c r="T216" s="13"/>
      <c r="U216" s="3"/>
      <c r="V216" s="3"/>
      <c r="W216" s="3"/>
      <c r="X216" s="3"/>
      <c r="Y216" s="3"/>
      <c r="Z216" s="3"/>
      <c r="AA216" s="3"/>
      <c r="AB216" s="3"/>
    </row>
    <row r="217" spans="4:28" ht="12.75">
      <c r="D217" s="43" t="s">
        <v>559</v>
      </c>
      <c r="E217" s="49" t="s">
        <v>206</v>
      </c>
      <c r="F217" s="17" t="s">
        <v>549</v>
      </c>
      <c r="G217" s="12">
        <v>1</v>
      </c>
      <c r="H217" s="12" t="s">
        <v>178</v>
      </c>
      <c r="I217" s="38">
        <v>38183</v>
      </c>
      <c r="J217" s="38" t="s">
        <v>417</v>
      </c>
      <c r="K217" s="38">
        <v>38190</v>
      </c>
      <c r="L217" s="17"/>
      <c r="M217" s="6"/>
      <c r="N217" s="3"/>
      <c r="O217" s="3"/>
      <c r="P217" s="3"/>
      <c r="Q217" s="3"/>
      <c r="R217" s="13"/>
      <c r="S217" s="13"/>
      <c r="T217" s="13"/>
      <c r="U217" s="3"/>
      <c r="V217" s="3"/>
      <c r="W217" s="3"/>
      <c r="X217" s="3"/>
      <c r="Y217" s="3"/>
      <c r="Z217" s="3"/>
      <c r="AA217" s="3"/>
      <c r="AB217" s="3"/>
    </row>
    <row r="218" spans="4:28" ht="12.75">
      <c r="D218" s="43" t="s">
        <v>560</v>
      </c>
      <c r="E218" s="49" t="s">
        <v>206</v>
      </c>
      <c r="F218" s="17" t="s">
        <v>550</v>
      </c>
      <c r="G218" s="12">
        <v>1</v>
      </c>
      <c r="H218" s="12" t="s">
        <v>178</v>
      </c>
      <c r="I218" s="38">
        <v>38183</v>
      </c>
      <c r="J218" s="38" t="s">
        <v>417</v>
      </c>
      <c r="K218" s="38">
        <v>38190</v>
      </c>
      <c r="L218" s="17"/>
      <c r="M218" s="6"/>
      <c r="N218" s="3"/>
      <c r="O218" s="3"/>
      <c r="P218" s="3"/>
      <c r="Q218" s="3"/>
      <c r="R218" s="13"/>
      <c r="S218" s="13"/>
      <c r="T218" s="13"/>
      <c r="U218" s="3"/>
      <c r="V218" s="3"/>
      <c r="W218" s="3"/>
      <c r="X218" s="3"/>
      <c r="Y218" s="3"/>
      <c r="Z218" s="3"/>
      <c r="AA218" s="3"/>
      <c r="AB218" s="3"/>
    </row>
    <row r="219" spans="4:28" ht="12.75">
      <c r="D219" s="43" t="s">
        <v>561</v>
      </c>
      <c r="E219" s="49" t="s">
        <v>206</v>
      </c>
      <c r="F219" s="17" t="s">
        <v>551</v>
      </c>
      <c r="G219" s="12">
        <v>1</v>
      </c>
      <c r="H219" s="12" t="s">
        <v>178</v>
      </c>
      <c r="I219" s="38">
        <v>38183</v>
      </c>
      <c r="J219" s="38" t="s">
        <v>417</v>
      </c>
      <c r="K219" s="38">
        <v>38190</v>
      </c>
      <c r="L219" s="17"/>
      <c r="M219" s="6"/>
      <c r="N219" s="3"/>
      <c r="O219" s="3"/>
      <c r="P219" s="3"/>
      <c r="Q219" s="3"/>
      <c r="R219" s="13"/>
      <c r="S219" s="13"/>
      <c r="T219" s="13"/>
      <c r="U219" s="3"/>
      <c r="V219" s="3"/>
      <c r="W219" s="3"/>
      <c r="X219" s="3"/>
      <c r="Y219" s="3"/>
      <c r="Z219" s="3"/>
      <c r="AA219" s="3"/>
      <c r="AB219" s="3"/>
    </row>
    <row r="220" spans="4:28" ht="12.75">
      <c r="D220" s="43" t="s">
        <v>562</v>
      </c>
      <c r="E220" s="49" t="s">
        <v>201</v>
      </c>
      <c r="F220" s="17" t="s">
        <v>545</v>
      </c>
      <c r="G220" s="12">
        <v>2</v>
      </c>
      <c r="H220" s="12" t="s">
        <v>183</v>
      </c>
      <c r="I220" s="38"/>
      <c r="J220" s="38"/>
      <c r="K220" s="38">
        <v>38153</v>
      </c>
      <c r="L220" s="17" t="s">
        <v>630</v>
      </c>
      <c r="M220" s="6"/>
      <c r="N220" s="3"/>
      <c r="O220" s="3"/>
      <c r="P220" s="3"/>
      <c r="Q220" s="3"/>
      <c r="R220" s="13"/>
      <c r="S220" s="13"/>
      <c r="T220" s="13"/>
      <c r="U220" s="3"/>
      <c r="V220" s="3"/>
      <c r="W220" s="3"/>
      <c r="X220" s="3"/>
      <c r="Y220" s="3"/>
      <c r="Z220" s="3"/>
      <c r="AA220" s="3"/>
      <c r="AB220" s="3"/>
    </row>
    <row r="221" spans="4:28" ht="12.75">
      <c r="D221" s="43" t="s">
        <v>573</v>
      </c>
      <c r="E221" s="49" t="s">
        <v>201</v>
      </c>
      <c r="F221" s="17" t="s">
        <v>575</v>
      </c>
      <c r="G221" s="12">
        <v>2</v>
      </c>
      <c r="H221" s="12" t="s">
        <v>178</v>
      </c>
      <c r="I221" s="38">
        <v>38183</v>
      </c>
      <c r="J221" s="38" t="s">
        <v>417</v>
      </c>
      <c r="K221" s="44">
        <v>38190</v>
      </c>
      <c r="L221" s="17"/>
      <c r="M221" s="6" t="s">
        <v>189</v>
      </c>
      <c r="N221" s="3"/>
      <c r="O221" s="3"/>
      <c r="P221" s="3"/>
      <c r="Q221" s="3"/>
      <c r="R221" s="13"/>
      <c r="S221" s="13"/>
      <c r="T221" s="13"/>
      <c r="U221" s="3"/>
      <c r="V221" s="3"/>
      <c r="W221" s="3"/>
      <c r="X221" s="3"/>
      <c r="Y221" s="3"/>
      <c r="Z221" s="3"/>
      <c r="AA221" s="3"/>
      <c r="AB221" s="3"/>
    </row>
    <row r="222" spans="4:28" ht="12.75">
      <c r="D222" s="43" t="s">
        <v>579</v>
      </c>
      <c r="E222" s="49" t="s">
        <v>206</v>
      </c>
      <c r="F222" s="17" t="s">
        <v>580</v>
      </c>
      <c r="G222" s="12">
        <v>1</v>
      </c>
      <c r="H222" s="12" t="s">
        <v>178</v>
      </c>
      <c r="I222" s="38">
        <v>38189</v>
      </c>
      <c r="J222" s="38" t="s">
        <v>417</v>
      </c>
      <c r="K222" s="44">
        <v>38190</v>
      </c>
      <c r="L222" s="17"/>
      <c r="M222" s="6" t="s">
        <v>189</v>
      </c>
      <c r="N222" s="3"/>
      <c r="O222" s="3"/>
      <c r="P222" s="3"/>
      <c r="Q222" s="3"/>
      <c r="R222" s="13"/>
      <c r="S222" s="13"/>
      <c r="T222" s="13"/>
      <c r="U222" s="3"/>
      <c r="V222" s="3"/>
      <c r="W222" s="3"/>
      <c r="X222" s="3"/>
      <c r="Y222" s="3"/>
      <c r="Z222" s="3"/>
      <c r="AA222" s="3"/>
      <c r="AB222" s="3"/>
    </row>
    <row r="223" spans="4:28" ht="12.75">
      <c r="D223" s="43" t="s">
        <v>586</v>
      </c>
      <c r="E223" s="49" t="s">
        <v>206</v>
      </c>
      <c r="F223" s="17" t="s">
        <v>582</v>
      </c>
      <c r="G223" s="12">
        <v>1</v>
      </c>
      <c r="H223" s="12" t="s">
        <v>178</v>
      </c>
      <c r="I223" s="38">
        <v>38189</v>
      </c>
      <c r="J223" s="38" t="s">
        <v>417</v>
      </c>
      <c r="K223" s="44">
        <v>38190</v>
      </c>
      <c r="L223" s="17"/>
      <c r="M223" s="6" t="s">
        <v>189</v>
      </c>
      <c r="N223" s="3"/>
      <c r="O223" s="3"/>
      <c r="P223" s="3"/>
      <c r="Q223" s="3"/>
      <c r="R223" s="13"/>
      <c r="S223" s="13"/>
      <c r="T223" s="13"/>
      <c r="U223" s="3"/>
      <c r="V223" s="3"/>
      <c r="W223" s="3"/>
      <c r="X223" s="3"/>
      <c r="Y223" s="3"/>
      <c r="Z223" s="3"/>
      <c r="AA223" s="3"/>
      <c r="AB223" s="3"/>
    </row>
    <row r="224" spans="4:28" ht="12.75">
      <c r="D224" s="43" t="s">
        <v>587</v>
      </c>
      <c r="E224" s="49" t="s">
        <v>206</v>
      </c>
      <c r="F224" s="17" t="s">
        <v>581</v>
      </c>
      <c r="G224" s="12">
        <v>1</v>
      </c>
      <c r="H224" s="12" t="s">
        <v>178</v>
      </c>
      <c r="I224" s="38">
        <v>38189</v>
      </c>
      <c r="J224" s="38" t="s">
        <v>417</v>
      </c>
      <c r="K224" s="44">
        <v>38190</v>
      </c>
      <c r="L224" s="17"/>
      <c r="M224" s="6" t="s">
        <v>189</v>
      </c>
      <c r="N224" s="3"/>
      <c r="O224" s="3"/>
      <c r="P224" s="3"/>
      <c r="Q224" s="3"/>
      <c r="R224" s="13"/>
      <c r="S224" s="13"/>
      <c r="T224" s="13"/>
      <c r="U224" s="3"/>
      <c r="V224" s="3"/>
      <c r="W224" s="3"/>
      <c r="X224" s="3"/>
      <c r="Y224" s="3"/>
      <c r="Z224" s="3"/>
      <c r="AA224" s="3"/>
      <c r="AB224" s="3"/>
    </row>
    <row r="225" spans="4:28" ht="12.75">
      <c r="D225" s="43" t="s">
        <v>588</v>
      </c>
      <c r="E225" s="49" t="s">
        <v>206</v>
      </c>
      <c r="F225" s="17" t="s">
        <v>583</v>
      </c>
      <c r="G225" s="12">
        <v>1</v>
      </c>
      <c r="H225" s="12" t="s">
        <v>178</v>
      </c>
      <c r="I225" s="38">
        <v>38189</v>
      </c>
      <c r="J225" s="38" t="s">
        <v>417</v>
      </c>
      <c r="K225" s="44">
        <v>38190</v>
      </c>
      <c r="L225" s="17"/>
      <c r="M225" s="6" t="s">
        <v>189</v>
      </c>
      <c r="N225" s="3"/>
      <c r="O225" s="3"/>
      <c r="P225" s="3"/>
      <c r="Q225" s="3"/>
      <c r="R225" s="13"/>
      <c r="S225" s="13"/>
      <c r="T225" s="13"/>
      <c r="U225" s="3"/>
      <c r="V225" s="3"/>
      <c r="W225" s="3"/>
      <c r="X225" s="3"/>
      <c r="Y225" s="3"/>
      <c r="Z225" s="3"/>
      <c r="AA225" s="3"/>
      <c r="AB225" s="3"/>
    </row>
    <row r="226" spans="4:28" ht="12.75">
      <c r="D226" s="43" t="s">
        <v>589</v>
      </c>
      <c r="E226" s="49" t="s">
        <v>201</v>
      </c>
      <c r="F226" s="17" t="s">
        <v>584</v>
      </c>
      <c r="G226" s="12">
        <v>1</v>
      </c>
      <c r="H226" s="12" t="s">
        <v>178</v>
      </c>
      <c r="I226" s="38">
        <v>37452</v>
      </c>
      <c r="J226" s="38" t="s">
        <v>417</v>
      </c>
      <c r="K226" s="44">
        <v>38190</v>
      </c>
      <c r="L226" s="17"/>
      <c r="M226" s="6" t="s">
        <v>189</v>
      </c>
      <c r="N226" s="3"/>
      <c r="O226" s="3"/>
      <c r="P226" s="3"/>
      <c r="Q226" s="3"/>
      <c r="R226" s="13"/>
      <c r="S226" s="13"/>
      <c r="T226" s="13"/>
      <c r="U226" s="3"/>
      <c r="V226" s="3"/>
      <c r="W226" s="3"/>
      <c r="X226" s="3"/>
      <c r="Y226" s="3"/>
      <c r="Z226" s="3"/>
      <c r="AA226" s="3"/>
      <c r="AB226" s="3"/>
    </row>
    <row r="227" spans="4:28" ht="13.5" thickBot="1">
      <c r="D227" s="43" t="s">
        <v>590</v>
      </c>
      <c r="E227" s="49" t="s">
        <v>206</v>
      </c>
      <c r="F227" s="17" t="s">
        <v>593</v>
      </c>
      <c r="G227" s="12">
        <v>1</v>
      </c>
      <c r="H227" s="12" t="s">
        <v>178</v>
      </c>
      <c r="I227" s="38">
        <v>37452</v>
      </c>
      <c r="J227" s="38" t="s">
        <v>417</v>
      </c>
      <c r="K227" s="44">
        <v>38190</v>
      </c>
      <c r="L227" s="17"/>
      <c r="M227" s="6" t="s">
        <v>189</v>
      </c>
      <c r="N227" s="3"/>
      <c r="O227" s="3"/>
      <c r="P227" s="3"/>
      <c r="Q227" s="3"/>
      <c r="R227" s="13"/>
      <c r="S227" s="13"/>
      <c r="T227" s="13"/>
      <c r="U227" s="3"/>
      <c r="V227" s="3"/>
      <c r="W227" s="3"/>
      <c r="X227" s="3"/>
      <c r="Y227" s="3"/>
      <c r="Z227" s="3"/>
      <c r="AA227" s="3"/>
      <c r="AB227" s="3"/>
    </row>
    <row r="228" spans="4:28" ht="12.75">
      <c r="D228" s="43" t="s">
        <v>591</v>
      </c>
      <c r="E228" s="49" t="s">
        <v>206</v>
      </c>
      <c r="F228" s="17" t="s">
        <v>690</v>
      </c>
      <c r="G228" s="12">
        <v>1</v>
      </c>
      <c r="H228" s="12" t="s">
        <v>178</v>
      </c>
      <c r="I228" s="38">
        <v>37452</v>
      </c>
      <c r="J228" s="38" t="s">
        <v>417</v>
      </c>
      <c r="K228" s="44">
        <v>38190</v>
      </c>
      <c r="L228" s="17"/>
      <c r="M228" s="6" t="s">
        <v>189</v>
      </c>
      <c r="N228" s="3"/>
      <c r="O228" s="3"/>
      <c r="P228" s="3"/>
      <c r="Q228" s="3"/>
      <c r="R228" s="13"/>
      <c r="S228" s="13"/>
      <c r="T228" s="189"/>
      <c r="U228" s="3"/>
      <c r="V228" s="3"/>
      <c r="W228" s="3"/>
      <c r="X228" s="3"/>
      <c r="Y228" s="3"/>
      <c r="Z228" s="3"/>
      <c r="AA228" s="3"/>
      <c r="AB228" s="3"/>
    </row>
    <row r="229" spans="4:28" ht="12.75">
      <c r="D229" s="43" t="s">
        <v>592</v>
      </c>
      <c r="E229" s="49" t="s">
        <v>201</v>
      </c>
      <c r="F229" s="17" t="s">
        <v>585</v>
      </c>
      <c r="G229" s="12">
        <v>1</v>
      </c>
      <c r="H229" s="12" t="s">
        <v>183</v>
      </c>
      <c r="I229" s="38"/>
      <c r="J229" s="38"/>
      <c r="K229" s="44">
        <v>38138</v>
      </c>
      <c r="L229" s="17" t="s">
        <v>595</v>
      </c>
      <c r="M229" s="6"/>
      <c r="N229" s="3"/>
      <c r="O229" s="3"/>
      <c r="P229" s="3"/>
      <c r="Q229" s="3"/>
      <c r="R229" s="13"/>
      <c r="S229" s="13"/>
      <c r="T229" s="13"/>
      <c r="U229" s="3"/>
      <c r="V229" s="3"/>
      <c r="W229" s="3"/>
      <c r="X229" s="3"/>
      <c r="Y229" s="3"/>
      <c r="Z229" s="3"/>
      <c r="AA229" s="3"/>
      <c r="AB229" s="3"/>
    </row>
    <row r="230" spans="4:28" ht="12.75">
      <c r="D230" s="43" t="s">
        <v>603</v>
      </c>
      <c r="E230" s="49" t="s">
        <v>206</v>
      </c>
      <c r="F230" s="17" t="s">
        <v>705</v>
      </c>
      <c r="G230" s="12">
        <v>1</v>
      </c>
      <c r="H230" s="12" t="s">
        <v>178</v>
      </c>
      <c r="I230" s="38">
        <v>38189</v>
      </c>
      <c r="J230" s="38" t="s">
        <v>417</v>
      </c>
      <c r="K230" s="44">
        <v>38190</v>
      </c>
      <c r="L230" s="17"/>
      <c r="M230" s="6" t="s">
        <v>189</v>
      </c>
      <c r="N230" s="3"/>
      <c r="O230" s="3"/>
      <c r="P230" s="3"/>
      <c r="Q230" s="3"/>
      <c r="R230" s="13"/>
      <c r="S230" s="13"/>
      <c r="T230" s="13"/>
      <c r="U230" s="3"/>
      <c r="V230" s="3"/>
      <c r="W230" s="3"/>
      <c r="X230" s="3"/>
      <c r="Y230" s="3"/>
      <c r="Z230" s="3"/>
      <c r="AA230" s="3"/>
      <c r="AB230" s="3"/>
    </row>
    <row r="231" spans="4:28" ht="12.75">
      <c r="D231" s="43" t="s">
        <v>604</v>
      </c>
      <c r="E231" s="49" t="s">
        <v>206</v>
      </c>
      <c r="F231" s="17" t="s">
        <v>704</v>
      </c>
      <c r="G231" s="12">
        <v>1</v>
      </c>
      <c r="H231" s="12" t="s">
        <v>183</v>
      </c>
      <c r="I231" s="38"/>
      <c r="J231" s="38"/>
      <c r="K231" s="44"/>
      <c r="L231" s="17"/>
      <c r="M231" s="6"/>
      <c r="N231" s="3"/>
      <c r="O231" s="3"/>
      <c r="P231" s="3"/>
      <c r="Q231" s="3"/>
      <c r="R231" s="13"/>
      <c r="S231" s="13"/>
      <c r="T231" s="13"/>
      <c r="U231" s="3"/>
      <c r="V231" s="3"/>
      <c r="W231" s="3"/>
      <c r="X231" s="3"/>
      <c r="Y231" s="3"/>
      <c r="Z231" s="3"/>
      <c r="AA231" s="3"/>
      <c r="AB231" s="3"/>
    </row>
    <row r="232" spans="4:28" ht="12.75">
      <c r="D232" s="43" t="s">
        <v>608</v>
      </c>
      <c r="E232" s="49" t="s">
        <v>201</v>
      </c>
      <c r="F232" s="17" t="s">
        <v>563</v>
      </c>
      <c r="G232" s="12">
        <v>1</v>
      </c>
      <c r="H232" s="12"/>
      <c r="I232" s="38"/>
      <c r="J232" s="38"/>
      <c r="K232" s="38"/>
      <c r="L232" s="17"/>
      <c r="M232" s="6"/>
      <c r="N232" s="3"/>
      <c r="O232" s="3"/>
      <c r="P232" s="3"/>
      <c r="Q232" s="3"/>
      <c r="R232" s="13"/>
      <c r="S232" s="13"/>
      <c r="T232" s="13"/>
      <c r="U232" s="3"/>
      <c r="V232" s="3"/>
      <c r="W232" s="3"/>
      <c r="X232" s="3"/>
      <c r="Y232" s="3"/>
      <c r="Z232" s="3"/>
      <c r="AA232" s="3"/>
      <c r="AB232" s="3"/>
    </row>
    <row r="233" spans="4:28" ht="12.75">
      <c r="D233" s="43" t="s">
        <v>609</v>
      </c>
      <c r="E233" s="49" t="s">
        <v>201</v>
      </c>
      <c r="F233" s="17" t="s">
        <v>565</v>
      </c>
      <c r="G233" s="12">
        <v>1</v>
      </c>
      <c r="H233" s="12"/>
      <c r="I233" s="38"/>
      <c r="J233" s="38"/>
      <c r="K233" s="38"/>
      <c r="L233" s="17"/>
      <c r="M233" s="6"/>
      <c r="N233" s="3"/>
      <c r="O233" s="3"/>
      <c r="P233" s="3"/>
      <c r="Q233" s="3"/>
      <c r="R233" s="13"/>
      <c r="S233" s="13"/>
      <c r="T233" s="13"/>
      <c r="U233" s="3"/>
      <c r="V233" s="3"/>
      <c r="W233" s="3"/>
      <c r="X233" s="3"/>
      <c r="Y233" s="3"/>
      <c r="Z233" s="3"/>
      <c r="AA233" s="3"/>
      <c r="AB233" s="3"/>
    </row>
    <row r="234" spans="4:28" ht="12.75">
      <c r="D234" s="43" t="s">
        <v>610</v>
      </c>
      <c r="E234" s="49" t="s">
        <v>201</v>
      </c>
      <c r="F234" s="17" t="s">
        <v>602</v>
      </c>
      <c r="G234" s="12">
        <v>1</v>
      </c>
      <c r="H234" s="12"/>
      <c r="I234" s="38"/>
      <c r="J234" s="38"/>
      <c r="K234" s="38"/>
      <c r="L234" s="17"/>
      <c r="M234" s="6"/>
      <c r="N234" s="3"/>
      <c r="O234" s="3"/>
      <c r="P234" s="3"/>
      <c r="Q234" s="3"/>
      <c r="R234" s="13"/>
      <c r="S234" s="13"/>
      <c r="T234" s="13"/>
      <c r="U234" s="3"/>
      <c r="V234" s="3"/>
      <c r="W234" s="3"/>
      <c r="X234" s="3"/>
      <c r="Y234" s="3"/>
      <c r="Z234" s="3"/>
      <c r="AA234" s="3"/>
      <c r="AB234" s="3"/>
    </row>
    <row r="235" spans="4:28" ht="12.75">
      <c r="D235" s="43" t="s">
        <v>611</v>
      </c>
      <c r="E235" s="49" t="s">
        <v>201</v>
      </c>
      <c r="F235" s="17" t="s">
        <v>564</v>
      </c>
      <c r="G235" s="12">
        <v>1</v>
      </c>
      <c r="H235" s="12"/>
      <c r="I235" s="38"/>
      <c r="J235" s="38"/>
      <c r="K235" s="38"/>
      <c r="L235" s="17"/>
      <c r="M235" s="6"/>
      <c r="N235" s="3"/>
      <c r="O235" s="3"/>
      <c r="P235" s="3"/>
      <c r="Q235" s="3"/>
      <c r="R235" s="13"/>
      <c r="S235" s="13"/>
      <c r="T235" s="13"/>
      <c r="U235" s="3"/>
      <c r="V235" s="3"/>
      <c r="W235" s="3"/>
      <c r="X235" s="3"/>
      <c r="Y235" s="3"/>
      <c r="Z235" s="3"/>
      <c r="AA235" s="3"/>
      <c r="AB235" s="3"/>
    </row>
    <row r="236" spans="4:28" ht="12.75">
      <c r="D236" s="43" t="s">
        <v>613</v>
      </c>
      <c r="E236" s="49" t="s">
        <v>206</v>
      </c>
      <c r="F236" s="17" t="s">
        <v>612</v>
      </c>
      <c r="G236" s="12">
        <v>1</v>
      </c>
      <c r="H236" s="12"/>
      <c r="I236" s="38"/>
      <c r="J236" s="38"/>
      <c r="K236" s="38"/>
      <c r="L236" s="17"/>
      <c r="M236" s="6"/>
      <c r="N236" s="3"/>
      <c r="O236" s="3"/>
      <c r="P236" s="3"/>
      <c r="Q236" s="3"/>
      <c r="R236" s="13"/>
      <c r="S236" s="13"/>
      <c r="T236" s="13"/>
      <c r="U236" s="3"/>
      <c r="V236" s="3"/>
      <c r="W236" s="3"/>
      <c r="X236" s="3"/>
      <c r="Y236" s="3"/>
      <c r="Z236" s="3"/>
      <c r="AA236" s="3"/>
      <c r="AB236" s="3"/>
    </row>
    <row r="237" spans="4:28" ht="12.75">
      <c r="D237" s="43" t="s">
        <v>715</v>
      </c>
      <c r="E237" s="49" t="s">
        <v>206</v>
      </c>
      <c r="F237" s="17" t="s">
        <v>717</v>
      </c>
      <c r="G237" s="12">
        <v>1</v>
      </c>
      <c r="H237" s="12" t="s">
        <v>178</v>
      </c>
      <c r="I237" s="38">
        <v>38183</v>
      </c>
      <c r="J237" s="38" t="s">
        <v>417</v>
      </c>
      <c r="K237" s="38">
        <v>38190</v>
      </c>
      <c r="L237" s="17"/>
      <c r="M237" s="6"/>
      <c r="N237" s="3"/>
      <c r="O237" s="3"/>
      <c r="P237" s="3"/>
      <c r="Q237" s="3"/>
      <c r="R237" s="13"/>
      <c r="S237" s="13"/>
      <c r="T237" s="13"/>
      <c r="U237" s="3"/>
      <c r="V237" s="3"/>
      <c r="W237" s="3"/>
      <c r="X237" s="3"/>
      <c r="Y237" s="3"/>
      <c r="Z237" s="3"/>
      <c r="AA237" s="3"/>
      <c r="AB237" s="3"/>
    </row>
    <row r="238" spans="4:28" ht="12.75">
      <c r="D238" s="43" t="s">
        <v>716</v>
      </c>
      <c r="E238" s="49" t="s">
        <v>206</v>
      </c>
      <c r="F238" s="17" t="s">
        <v>718</v>
      </c>
      <c r="G238" s="12">
        <v>1</v>
      </c>
      <c r="H238" s="12" t="s">
        <v>178</v>
      </c>
      <c r="I238" s="38">
        <v>38183</v>
      </c>
      <c r="J238" s="38" t="s">
        <v>417</v>
      </c>
      <c r="K238" s="38">
        <v>38190</v>
      </c>
      <c r="L238" s="17"/>
      <c r="M238" s="6"/>
      <c r="N238" s="3"/>
      <c r="O238" s="3"/>
      <c r="P238" s="3"/>
      <c r="Q238" s="3"/>
      <c r="R238" s="13"/>
      <c r="S238" s="13"/>
      <c r="T238" s="13"/>
      <c r="U238" s="3"/>
      <c r="V238" s="3"/>
      <c r="W238" s="3"/>
      <c r="X238" s="3"/>
      <c r="Y238" s="3"/>
      <c r="Z238" s="3"/>
      <c r="AA238" s="3"/>
      <c r="AB238" s="3"/>
    </row>
    <row r="239" spans="4:28" ht="12.75">
      <c r="D239" s="43" t="s">
        <v>672</v>
      </c>
      <c r="E239" s="49" t="s">
        <v>206</v>
      </c>
      <c r="F239" s="17" t="s">
        <v>673</v>
      </c>
      <c r="G239" s="12">
        <v>1</v>
      </c>
      <c r="H239" s="12" t="s">
        <v>178</v>
      </c>
      <c r="I239" s="38">
        <v>38183</v>
      </c>
      <c r="J239" s="38" t="s">
        <v>417</v>
      </c>
      <c r="K239" s="38">
        <v>38190</v>
      </c>
      <c r="L239" s="17"/>
      <c r="M239" s="6" t="s">
        <v>189</v>
      </c>
      <c r="N239" s="3"/>
      <c r="O239" s="3"/>
      <c r="P239" s="3"/>
      <c r="Q239" s="3"/>
      <c r="R239" s="13"/>
      <c r="S239" s="13"/>
      <c r="T239" s="13"/>
      <c r="U239" s="3"/>
      <c r="V239" s="3"/>
      <c r="W239" s="3"/>
      <c r="X239" s="3"/>
      <c r="Y239" s="3"/>
      <c r="Z239" s="3"/>
      <c r="AA239" s="3"/>
      <c r="AB239" s="3"/>
    </row>
    <row r="240" spans="4:28" ht="12.75">
      <c r="D240" s="43" t="s">
        <v>674</v>
      </c>
      <c r="E240" s="49" t="s">
        <v>206</v>
      </c>
      <c r="F240" s="17" t="s">
        <v>677</v>
      </c>
      <c r="G240" s="12">
        <v>1</v>
      </c>
      <c r="H240" s="12" t="s">
        <v>178</v>
      </c>
      <c r="I240" s="38">
        <v>38183</v>
      </c>
      <c r="J240" s="38" t="s">
        <v>417</v>
      </c>
      <c r="K240" s="38">
        <v>38190</v>
      </c>
      <c r="L240" s="17"/>
      <c r="M240" s="6" t="s">
        <v>189</v>
      </c>
      <c r="N240" s="3"/>
      <c r="O240" s="3"/>
      <c r="P240" s="3"/>
      <c r="Q240" s="3"/>
      <c r="R240" s="13"/>
      <c r="S240" s="13"/>
      <c r="T240" s="13"/>
      <c r="U240" s="3"/>
      <c r="V240" s="3"/>
      <c r="W240" s="3"/>
      <c r="X240" s="3"/>
      <c r="Y240" s="3"/>
      <c r="Z240" s="3"/>
      <c r="AA240" s="3"/>
      <c r="AB240" s="3"/>
    </row>
    <row r="241" spans="4:28" ht="12.75">
      <c r="D241" s="43" t="s">
        <v>675</v>
      </c>
      <c r="E241" s="49" t="s">
        <v>206</v>
      </c>
      <c r="F241" s="17" t="s">
        <v>678</v>
      </c>
      <c r="G241" s="12">
        <v>1</v>
      </c>
      <c r="H241" s="12" t="s">
        <v>178</v>
      </c>
      <c r="I241" s="38">
        <v>38183</v>
      </c>
      <c r="J241" s="38" t="s">
        <v>417</v>
      </c>
      <c r="K241" s="38">
        <v>38190</v>
      </c>
      <c r="L241" s="17"/>
      <c r="M241" s="6" t="s">
        <v>189</v>
      </c>
      <c r="N241" s="3"/>
      <c r="O241" s="3"/>
      <c r="P241" s="3"/>
      <c r="Q241" s="3"/>
      <c r="R241" s="13"/>
      <c r="S241" s="13"/>
      <c r="T241" s="13"/>
      <c r="U241" s="3"/>
      <c r="V241" s="3"/>
      <c r="W241" s="3"/>
      <c r="X241" s="3"/>
      <c r="Y241" s="3"/>
      <c r="Z241" s="3"/>
      <c r="AA241" s="3"/>
      <c r="AB241" s="3"/>
    </row>
    <row r="242" spans="4:28" ht="12.75">
      <c r="D242" s="43" t="s">
        <v>676</v>
      </c>
      <c r="E242" s="49" t="s">
        <v>206</v>
      </c>
      <c r="F242" s="17" t="s">
        <v>679</v>
      </c>
      <c r="G242" s="12">
        <v>1</v>
      </c>
      <c r="H242" s="12" t="s">
        <v>178</v>
      </c>
      <c r="I242" s="38">
        <v>38183</v>
      </c>
      <c r="J242" s="38" t="s">
        <v>417</v>
      </c>
      <c r="K242" s="38">
        <v>38190</v>
      </c>
      <c r="L242" s="17"/>
      <c r="M242" s="6" t="s">
        <v>189</v>
      </c>
      <c r="N242" s="3"/>
      <c r="O242" s="3"/>
      <c r="P242" s="3"/>
      <c r="Q242" s="3"/>
      <c r="R242" s="13"/>
      <c r="S242" s="13"/>
      <c r="T242" s="13"/>
      <c r="U242" s="3"/>
      <c r="V242" s="3"/>
      <c r="W242" s="3"/>
      <c r="X242" s="3"/>
      <c r="Y242" s="3"/>
      <c r="Z242" s="3"/>
      <c r="AA242" s="3"/>
      <c r="AB242" s="3"/>
    </row>
    <row r="243" spans="4:28" ht="12.75">
      <c r="D243" s="43" t="s">
        <v>713</v>
      </c>
      <c r="E243" s="49" t="s">
        <v>206</v>
      </c>
      <c r="F243" s="17" t="s">
        <v>714</v>
      </c>
      <c r="G243" s="12">
        <v>1</v>
      </c>
      <c r="H243" s="12"/>
      <c r="I243" s="38"/>
      <c r="J243" s="38"/>
      <c r="K243" s="38"/>
      <c r="L243" s="17"/>
      <c r="M243" s="6"/>
      <c r="N243" s="3"/>
      <c r="O243" s="3"/>
      <c r="P243" s="3"/>
      <c r="Q243" s="3"/>
      <c r="R243" s="13"/>
      <c r="S243" s="13"/>
      <c r="T243" s="13"/>
      <c r="U243" s="3"/>
      <c r="V243" s="3"/>
      <c r="W243" s="3"/>
      <c r="X243" s="3"/>
      <c r="Y243" s="3"/>
      <c r="Z243" s="3"/>
      <c r="AA243" s="3"/>
      <c r="AB243" s="3"/>
    </row>
    <row r="244" spans="4:28" ht="12.75">
      <c r="D244" s="43" t="s">
        <v>710</v>
      </c>
      <c r="E244" s="49" t="s">
        <v>201</v>
      </c>
      <c r="F244" s="17" t="s">
        <v>709</v>
      </c>
      <c r="G244" s="12">
        <v>1</v>
      </c>
      <c r="H244" s="12"/>
      <c r="I244" s="38"/>
      <c r="J244" s="38"/>
      <c r="K244" s="38"/>
      <c r="L244" s="17"/>
      <c r="M244" s="6"/>
      <c r="N244" s="3"/>
      <c r="O244" s="3"/>
      <c r="P244" s="3"/>
      <c r="Q244" s="3"/>
      <c r="R244" s="13"/>
      <c r="S244" s="13"/>
      <c r="T244" s="13"/>
      <c r="U244" s="3"/>
      <c r="V244" s="3"/>
      <c r="W244" s="3"/>
      <c r="X244" s="3"/>
      <c r="Y244" s="3"/>
      <c r="Z244" s="3"/>
      <c r="AA244" s="3"/>
      <c r="AB244" s="3"/>
    </row>
    <row r="245" spans="4:28" ht="12.75">
      <c r="D245" s="43" t="s">
        <v>711</v>
      </c>
      <c r="E245" s="49" t="s">
        <v>201</v>
      </c>
      <c r="F245" s="17" t="s">
        <v>712</v>
      </c>
      <c r="G245" s="12">
        <v>1</v>
      </c>
      <c r="H245" s="12"/>
      <c r="I245" s="38"/>
      <c r="J245" s="38"/>
      <c r="K245" s="38"/>
      <c r="L245" s="17"/>
      <c r="M245" s="6"/>
      <c r="N245" s="3"/>
      <c r="O245" s="3"/>
      <c r="P245" s="3"/>
      <c r="Q245" s="3"/>
      <c r="R245" s="13"/>
      <c r="S245" s="13"/>
      <c r="T245" s="13"/>
      <c r="U245" s="3"/>
      <c r="V245" s="3"/>
      <c r="W245" s="3"/>
      <c r="X245" s="3"/>
      <c r="Y245" s="3"/>
      <c r="Z245" s="3"/>
      <c r="AA245" s="3"/>
      <c r="AB245" s="3"/>
    </row>
    <row r="246" spans="4:28" ht="12.75">
      <c r="D246" s="43" t="s">
        <v>751</v>
      </c>
      <c r="E246" s="49" t="s">
        <v>201</v>
      </c>
      <c r="F246" s="17" t="s">
        <v>752</v>
      </c>
      <c r="G246" s="12">
        <v>1</v>
      </c>
      <c r="H246" s="12"/>
      <c r="I246" s="38"/>
      <c r="J246" s="38"/>
      <c r="K246" s="38"/>
      <c r="L246" s="17"/>
      <c r="M246" s="6"/>
      <c r="N246" s="3"/>
      <c r="O246" s="3"/>
      <c r="P246" s="3"/>
      <c r="Q246" s="3"/>
      <c r="R246" s="13"/>
      <c r="S246" s="13"/>
      <c r="T246" s="13"/>
      <c r="U246" s="3"/>
      <c r="V246" s="3"/>
      <c r="W246" s="3"/>
      <c r="X246" s="3"/>
      <c r="Y246" s="3"/>
      <c r="Z246" s="3"/>
      <c r="AA246" s="3"/>
      <c r="AB246" s="3"/>
    </row>
    <row r="247" spans="4:28" ht="12.75">
      <c r="D247" s="43" t="s">
        <v>230</v>
      </c>
      <c r="E247" s="3" t="s">
        <v>229</v>
      </c>
      <c r="F247" s="43" t="s">
        <v>234</v>
      </c>
      <c r="G247" s="41"/>
      <c r="H247" s="12" t="s">
        <v>389</v>
      </c>
      <c r="I247" s="44"/>
      <c r="J247" s="160" t="s">
        <v>415</v>
      </c>
      <c r="K247" s="44"/>
      <c r="L247" s="17" t="s">
        <v>436</v>
      </c>
      <c r="M247" s="6"/>
      <c r="N247" s="3"/>
      <c r="O247" s="3"/>
      <c r="P247" s="3"/>
      <c r="Q247" s="3"/>
      <c r="R247" s="13"/>
      <c r="S247" s="13"/>
      <c r="T247" s="13"/>
      <c r="U247" s="3"/>
      <c r="V247" s="3"/>
      <c r="W247" s="3"/>
      <c r="X247" s="3"/>
      <c r="Y247" s="3"/>
      <c r="Z247" s="3"/>
      <c r="AA247" s="3"/>
      <c r="AB247" s="3"/>
    </row>
    <row r="248" spans="4:28" ht="12.75">
      <c r="D248" s="43" t="s">
        <v>626</v>
      </c>
      <c r="E248" s="3" t="s">
        <v>229</v>
      </c>
      <c r="F248" s="43" t="s">
        <v>627</v>
      </c>
      <c r="G248" s="41"/>
      <c r="H248" s="12" t="s">
        <v>388</v>
      </c>
      <c r="I248" s="44"/>
      <c r="J248" s="160"/>
      <c r="K248" s="44">
        <v>38153</v>
      </c>
      <c r="L248" s="17" t="s">
        <v>628</v>
      </c>
      <c r="M248" s="6"/>
      <c r="N248" s="3"/>
      <c r="O248" s="3"/>
      <c r="P248" s="3"/>
      <c r="Q248" s="3"/>
      <c r="R248" s="13"/>
      <c r="S248" s="13"/>
      <c r="T248" s="13"/>
      <c r="U248" s="3"/>
      <c r="V248" s="3"/>
      <c r="W248" s="3"/>
      <c r="X248" s="3"/>
      <c r="Y248" s="3"/>
      <c r="Z248" s="3"/>
      <c r="AA248" s="3"/>
      <c r="AB248" s="3"/>
    </row>
    <row r="249" spans="4:28" ht="12.75">
      <c r="D249" s="43" t="s">
        <v>15</v>
      </c>
      <c r="E249" s="3" t="s">
        <v>324</v>
      </c>
      <c r="F249" s="43" t="s">
        <v>498</v>
      </c>
      <c r="G249" s="41"/>
      <c r="H249" s="12"/>
      <c r="I249" s="44"/>
      <c r="J249" s="160"/>
      <c r="K249" s="44"/>
      <c r="L249" s="17"/>
      <c r="M249" s="6"/>
      <c r="N249" s="3"/>
      <c r="O249" s="3"/>
      <c r="P249" s="3"/>
      <c r="Q249" s="3" t="s">
        <v>11</v>
      </c>
      <c r="R249" s="13"/>
      <c r="S249" s="5">
        <v>41333</v>
      </c>
      <c r="T249" s="8">
        <v>6020</v>
      </c>
      <c r="U249" s="3"/>
      <c r="V249" s="3"/>
      <c r="W249" s="3"/>
      <c r="X249" s="3"/>
      <c r="Y249" s="3"/>
      <c r="Z249" s="3"/>
      <c r="AA249" s="3"/>
      <c r="AB249" s="3"/>
    </row>
    <row r="250" spans="4:28" ht="12.75">
      <c r="D250" s="43" t="s">
        <v>13</v>
      </c>
      <c r="E250" s="3" t="s">
        <v>324</v>
      </c>
      <c r="F250" s="43" t="s">
        <v>447</v>
      </c>
      <c r="G250" s="41"/>
      <c r="H250" s="12"/>
      <c r="I250" s="44"/>
      <c r="J250" s="160"/>
      <c r="K250" s="44"/>
      <c r="L250" s="17"/>
      <c r="M250" s="6"/>
      <c r="N250" s="3"/>
      <c r="O250" s="3"/>
      <c r="P250" s="3"/>
      <c r="Q250" s="3" t="s">
        <v>11</v>
      </c>
      <c r="R250" s="13"/>
      <c r="S250" s="5">
        <v>41333</v>
      </c>
      <c r="T250" s="8">
        <v>1800</v>
      </c>
      <c r="U250" s="3"/>
      <c r="V250" s="3"/>
      <c r="W250" s="3"/>
      <c r="X250" s="3"/>
      <c r="Y250" s="3"/>
      <c r="Z250" s="3"/>
      <c r="AA250" s="3"/>
      <c r="AB250" s="3"/>
    </row>
    <row r="251" spans="4:28" ht="12.75">
      <c r="D251" s="43" t="s">
        <v>479</v>
      </c>
      <c r="E251" s="3" t="s">
        <v>324</v>
      </c>
      <c r="F251" s="43" t="s">
        <v>499</v>
      </c>
      <c r="G251" s="41"/>
      <c r="H251" s="12"/>
      <c r="I251" s="44"/>
      <c r="J251" s="160"/>
      <c r="K251" s="44"/>
      <c r="L251" s="17"/>
      <c r="M251" s="6"/>
      <c r="N251" s="3"/>
      <c r="O251" s="3"/>
      <c r="P251" s="3"/>
      <c r="Q251" s="3" t="s">
        <v>11</v>
      </c>
      <c r="R251" s="13"/>
      <c r="S251" s="13"/>
      <c r="T251" s="13"/>
      <c r="U251" s="3"/>
      <c r="V251" s="3"/>
      <c r="W251" s="3"/>
      <c r="X251" s="3"/>
      <c r="Y251" s="3"/>
      <c r="Z251" s="3"/>
      <c r="AA251" s="3"/>
      <c r="AB251" s="3"/>
    </row>
    <row r="252" spans="4:28" ht="12.75">
      <c r="D252" s="43" t="s">
        <v>14</v>
      </c>
      <c r="E252" s="3" t="s">
        <v>324</v>
      </c>
      <c r="F252" s="43" t="s">
        <v>500</v>
      </c>
      <c r="G252" s="41"/>
      <c r="H252" s="12"/>
      <c r="I252" s="44"/>
      <c r="J252" s="160"/>
      <c r="K252" s="44"/>
      <c r="L252" s="17"/>
      <c r="M252" s="6"/>
      <c r="N252" s="3"/>
      <c r="O252" s="3"/>
      <c r="P252" s="3"/>
      <c r="Q252" s="3" t="s">
        <v>11</v>
      </c>
      <c r="R252" s="13"/>
      <c r="S252" s="5">
        <v>41333</v>
      </c>
      <c r="T252" s="8">
        <v>22000</v>
      </c>
      <c r="U252" s="3"/>
      <c r="V252" s="3"/>
      <c r="W252" s="3"/>
      <c r="X252" s="3"/>
      <c r="Y252" s="3"/>
      <c r="Z252" s="3"/>
      <c r="AA252" s="3"/>
      <c r="AB252" s="3"/>
    </row>
    <row r="253" spans="4:28" ht="12.75">
      <c r="D253" s="43" t="s">
        <v>17</v>
      </c>
      <c r="E253" s="3" t="s">
        <v>324</v>
      </c>
      <c r="F253" s="43" t="s">
        <v>451</v>
      </c>
      <c r="G253" s="41"/>
      <c r="H253" s="12"/>
      <c r="I253" s="44"/>
      <c r="J253" s="160"/>
      <c r="K253" s="44"/>
      <c r="L253" s="17"/>
      <c r="M253" s="6"/>
      <c r="N253" s="3"/>
      <c r="O253" s="3"/>
      <c r="P253" s="3"/>
      <c r="Q253" s="3" t="s">
        <v>11</v>
      </c>
      <c r="R253" s="13"/>
      <c r="S253" s="5">
        <v>41333</v>
      </c>
      <c r="T253" s="8">
        <v>32600</v>
      </c>
      <c r="U253" s="3"/>
      <c r="V253" s="3"/>
      <c r="W253" s="3"/>
      <c r="X253" s="3"/>
      <c r="Y253" s="3"/>
      <c r="Z253" s="3"/>
      <c r="AA253" s="3"/>
      <c r="AB253" s="3"/>
    </row>
    <row r="254" spans="4:28" ht="25.5">
      <c r="D254" s="43" t="s">
        <v>284</v>
      </c>
      <c r="E254" s="3" t="s">
        <v>229</v>
      </c>
      <c r="F254" s="76" t="s">
        <v>285</v>
      </c>
      <c r="G254" s="41"/>
      <c r="H254" s="12" t="s">
        <v>389</v>
      </c>
      <c r="I254" s="44"/>
      <c r="J254" s="160" t="s">
        <v>415</v>
      </c>
      <c r="K254" s="44"/>
      <c r="L254" s="17"/>
      <c r="M254" s="6"/>
      <c r="N254" s="3"/>
      <c r="O254" s="3"/>
      <c r="P254" s="3"/>
      <c r="Q254" s="3" t="s">
        <v>11</v>
      </c>
      <c r="R254" s="13"/>
      <c r="S254" s="13"/>
      <c r="T254" s="13"/>
      <c r="U254" s="3"/>
      <c r="V254" s="3"/>
      <c r="W254" s="3"/>
      <c r="X254" s="3"/>
      <c r="Y254" s="3"/>
      <c r="Z254" s="3"/>
      <c r="AA254" s="3"/>
      <c r="AB254" s="3"/>
    </row>
    <row r="255" spans="4:28" ht="12.75">
      <c r="D255" s="43" t="s">
        <v>682</v>
      </c>
      <c r="E255" s="3" t="s">
        <v>240</v>
      </c>
      <c r="F255" s="43" t="s">
        <v>683</v>
      </c>
      <c r="G255" s="41"/>
      <c r="H255" s="12"/>
      <c r="I255" s="44"/>
      <c r="J255" s="160" t="s">
        <v>415</v>
      </c>
      <c r="K255" s="44"/>
      <c r="L255" s="17"/>
      <c r="M255" s="6"/>
      <c r="N255" s="3"/>
      <c r="O255" s="3"/>
      <c r="P255" s="3"/>
      <c r="Q255" s="3"/>
      <c r="R255" s="13"/>
      <c r="S255" s="13"/>
      <c r="T255" s="13"/>
      <c r="U255" s="3"/>
      <c r="V255" s="3"/>
      <c r="W255" s="3"/>
      <c r="X255" s="3"/>
      <c r="Y255" s="3"/>
      <c r="Z255" s="3"/>
      <c r="AA255" s="3"/>
      <c r="AB255" s="3"/>
    </row>
    <row r="256" spans="4:28" ht="12.75">
      <c r="D256" s="43" t="s">
        <v>729</v>
      </c>
      <c r="E256" s="3" t="s">
        <v>570</v>
      </c>
      <c r="F256" s="43" t="s">
        <v>730</v>
      </c>
      <c r="G256" s="41"/>
      <c r="H256" s="12"/>
      <c r="I256" s="44"/>
      <c r="J256" s="160" t="s">
        <v>415</v>
      </c>
      <c r="K256" s="44">
        <v>38190</v>
      </c>
      <c r="L256" s="17"/>
      <c r="M256" s="6"/>
      <c r="N256" s="3"/>
      <c r="O256" s="3"/>
      <c r="P256" s="3"/>
      <c r="Q256" s="3"/>
      <c r="R256" s="13"/>
      <c r="S256" s="13"/>
      <c r="T256" s="13"/>
      <c r="U256" s="3"/>
      <c r="V256" s="3"/>
      <c r="W256" s="3"/>
      <c r="X256" s="3"/>
      <c r="Y256" s="3"/>
      <c r="Z256" s="3"/>
      <c r="AA256" s="3"/>
      <c r="AB256" s="3"/>
    </row>
    <row r="257" spans="4:28" ht="12.75">
      <c r="D257" s="43" t="s">
        <v>733</v>
      </c>
      <c r="E257" s="3" t="s">
        <v>570</v>
      </c>
      <c r="F257" s="43" t="s">
        <v>734</v>
      </c>
      <c r="G257" s="41"/>
      <c r="H257" s="12"/>
      <c r="I257" s="44"/>
      <c r="J257" s="160" t="s">
        <v>415</v>
      </c>
      <c r="K257" s="44">
        <v>38190</v>
      </c>
      <c r="L257" s="17"/>
      <c r="M257" s="6"/>
      <c r="N257" s="3"/>
      <c r="O257" s="3"/>
      <c r="P257" s="3"/>
      <c r="Q257" s="3"/>
      <c r="R257" s="13"/>
      <c r="S257" s="13"/>
      <c r="T257" s="13"/>
      <c r="U257" s="3"/>
      <c r="V257" s="3"/>
      <c r="W257" s="3"/>
      <c r="X257" s="3"/>
      <c r="Y257" s="3"/>
      <c r="Z257" s="3"/>
      <c r="AA257" s="3"/>
      <c r="AB257" s="3"/>
    </row>
    <row r="258" spans="4:28" ht="12.75">
      <c r="D258" s="43" t="s">
        <v>721</v>
      </c>
      <c r="E258" s="3" t="s">
        <v>570</v>
      </c>
      <c r="F258" s="43" t="s">
        <v>723</v>
      </c>
      <c r="G258" s="41"/>
      <c r="H258" s="12"/>
      <c r="I258" s="44"/>
      <c r="J258" s="160" t="s">
        <v>415</v>
      </c>
      <c r="K258" s="44"/>
      <c r="L258" s="17"/>
      <c r="M258" s="6"/>
      <c r="N258" s="3"/>
      <c r="O258" s="3"/>
      <c r="P258" s="3"/>
      <c r="Q258" s="3"/>
      <c r="R258" s="13"/>
      <c r="S258" s="13"/>
      <c r="T258" s="13"/>
      <c r="U258" s="3"/>
      <c r="V258" s="3"/>
      <c r="W258" s="3"/>
      <c r="X258" s="3"/>
      <c r="Y258" s="3"/>
      <c r="Z258" s="3"/>
      <c r="AA258" s="3"/>
      <c r="AB258" s="3"/>
    </row>
    <row r="259" spans="4:28" ht="12.75">
      <c r="D259" s="43" t="s">
        <v>731</v>
      </c>
      <c r="E259" s="3" t="s">
        <v>570</v>
      </c>
      <c r="F259" s="43" t="s">
        <v>732</v>
      </c>
      <c r="G259" s="41"/>
      <c r="H259" s="12"/>
      <c r="I259" s="44"/>
      <c r="J259" s="160" t="s">
        <v>415</v>
      </c>
      <c r="K259" s="44">
        <v>38190</v>
      </c>
      <c r="L259" s="17"/>
      <c r="M259" s="6"/>
      <c r="N259" s="3"/>
      <c r="O259" s="3"/>
      <c r="P259" s="3"/>
      <c r="Q259" s="3"/>
      <c r="R259" s="13"/>
      <c r="S259" s="13"/>
      <c r="T259" s="13"/>
      <c r="U259" s="3"/>
      <c r="V259" s="3"/>
      <c r="W259" s="3"/>
      <c r="X259" s="3"/>
      <c r="Y259" s="3"/>
      <c r="Z259" s="3"/>
      <c r="AA259" s="3"/>
      <c r="AB259" s="3"/>
    </row>
    <row r="260" spans="4:28" ht="12.75">
      <c r="D260" s="43" t="s">
        <v>741</v>
      </c>
      <c r="E260" s="3" t="s">
        <v>570</v>
      </c>
      <c r="F260" s="43" t="s">
        <v>742</v>
      </c>
      <c r="G260" s="41"/>
      <c r="H260" s="12"/>
      <c r="I260" s="44"/>
      <c r="J260" s="160" t="s">
        <v>415</v>
      </c>
      <c r="K260" s="44">
        <v>38190</v>
      </c>
      <c r="L260" s="17"/>
      <c r="M260" s="6"/>
      <c r="N260" s="3"/>
      <c r="O260" s="3"/>
      <c r="P260" s="3"/>
      <c r="Q260" s="3"/>
      <c r="R260" s="13"/>
      <c r="S260" s="13"/>
      <c r="T260" s="13"/>
      <c r="U260" s="3"/>
      <c r="V260" s="3"/>
      <c r="W260" s="3"/>
      <c r="X260" s="3"/>
      <c r="Y260" s="3"/>
      <c r="Z260" s="3"/>
      <c r="AA260" s="3"/>
      <c r="AB260" s="3"/>
    </row>
    <row r="261" spans="4:28" ht="12.75">
      <c r="D261" s="43" t="s">
        <v>727</v>
      </c>
      <c r="E261" s="3" t="s">
        <v>570</v>
      </c>
      <c r="F261" s="43" t="s">
        <v>728</v>
      </c>
      <c r="G261" s="41"/>
      <c r="H261" s="12"/>
      <c r="I261" s="44"/>
      <c r="J261" s="160" t="s">
        <v>415</v>
      </c>
      <c r="K261" s="44">
        <v>38190</v>
      </c>
      <c r="L261" s="17"/>
      <c r="M261" s="6"/>
      <c r="N261" s="3"/>
      <c r="O261" s="3"/>
      <c r="P261" s="3"/>
      <c r="Q261" s="3"/>
      <c r="R261" s="13"/>
      <c r="S261" s="13"/>
      <c r="T261" s="13"/>
      <c r="U261" s="3"/>
      <c r="V261" s="3"/>
      <c r="W261" s="3"/>
      <c r="X261" s="3"/>
      <c r="Y261" s="3"/>
      <c r="Z261" s="3"/>
      <c r="AA261" s="3"/>
      <c r="AB261" s="3"/>
    </row>
    <row r="262" spans="4:28" ht="12.75">
      <c r="D262" s="43" t="s">
        <v>743</v>
      </c>
      <c r="E262" s="3" t="s">
        <v>570</v>
      </c>
      <c r="F262" s="43" t="s">
        <v>744</v>
      </c>
      <c r="G262" s="41"/>
      <c r="H262" s="12"/>
      <c r="I262" s="44"/>
      <c r="J262" s="160" t="s">
        <v>415</v>
      </c>
      <c r="K262" s="44">
        <v>38190</v>
      </c>
      <c r="L262" s="17"/>
      <c r="M262" s="6"/>
      <c r="N262" s="3"/>
      <c r="O262" s="3"/>
      <c r="P262" s="3"/>
      <c r="Q262" s="3"/>
      <c r="R262" s="13"/>
      <c r="S262" s="13"/>
      <c r="T262" s="13"/>
      <c r="U262" s="3"/>
      <c r="V262" s="3"/>
      <c r="W262" s="3"/>
      <c r="X262" s="3"/>
      <c r="Y262" s="3"/>
      <c r="Z262" s="3"/>
      <c r="AA262" s="3"/>
      <c r="AB262" s="3"/>
    </row>
    <row r="263" spans="4:28" ht="12.75">
      <c r="D263" s="43" t="s">
        <v>747</v>
      </c>
      <c r="E263" s="3" t="s">
        <v>570</v>
      </c>
      <c r="F263" s="43" t="s">
        <v>748</v>
      </c>
      <c r="G263" s="41"/>
      <c r="H263" s="12"/>
      <c r="I263" s="44"/>
      <c r="J263" s="160" t="s">
        <v>415</v>
      </c>
      <c r="K263" s="44">
        <v>38190</v>
      </c>
      <c r="L263" s="17"/>
      <c r="M263" s="6"/>
      <c r="N263" s="3"/>
      <c r="O263" s="3"/>
      <c r="P263" s="3"/>
      <c r="Q263" s="3"/>
      <c r="R263" s="13"/>
      <c r="S263" s="13"/>
      <c r="T263" s="13"/>
      <c r="U263" s="3"/>
      <c r="V263" s="3"/>
      <c r="W263" s="3"/>
      <c r="X263" s="3"/>
      <c r="Y263" s="3"/>
      <c r="Z263" s="3"/>
      <c r="AA263" s="3"/>
      <c r="AB263" s="3"/>
    </row>
    <row r="264" spans="4:28" ht="12.75">
      <c r="D264" s="43" t="s">
        <v>745</v>
      </c>
      <c r="E264" s="3" t="s">
        <v>570</v>
      </c>
      <c r="F264" s="43" t="s">
        <v>746</v>
      </c>
      <c r="G264" s="41"/>
      <c r="H264" s="12"/>
      <c r="I264" s="44"/>
      <c r="J264" s="160" t="s">
        <v>415</v>
      </c>
      <c r="K264" s="44">
        <v>38190</v>
      </c>
      <c r="L264" s="17"/>
      <c r="M264" s="6"/>
      <c r="N264" s="3"/>
      <c r="O264" s="3"/>
      <c r="P264" s="3"/>
      <c r="Q264" s="3"/>
      <c r="R264" s="13"/>
      <c r="S264" s="13"/>
      <c r="T264" s="13"/>
      <c r="U264" s="3"/>
      <c r="V264" s="3"/>
      <c r="W264" s="3"/>
      <c r="X264" s="3"/>
      <c r="Y264" s="3"/>
      <c r="Z264" s="3"/>
      <c r="AA264" s="3"/>
      <c r="AB264" s="3"/>
    </row>
    <row r="265" spans="4:28" ht="25.5">
      <c r="D265" s="43" t="s">
        <v>749</v>
      </c>
      <c r="E265" s="3" t="s">
        <v>570</v>
      </c>
      <c r="F265" s="43" t="s">
        <v>750</v>
      </c>
      <c r="G265" s="41"/>
      <c r="H265" s="12"/>
      <c r="I265" s="44"/>
      <c r="J265" s="160" t="s">
        <v>415</v>
      </c>
      <c r="K265" s="44">
        <v>38190</v>
      </c>
      <c r="L265" s="17"/>
      <c r="M265" s="6"/>
      <c r="N265" s="3"/>
      <c r="O265" s="3"/>
      <c r="P265" s="3"/>
      <c r="Q265" s="3"/>
      <c r="R265" s="13"/>
      <c r="S265" s="13"/>
      <c r="T265" s="13"/>
      <c r="U265" s="3"/>
      <c r="V265" s="3"/>
      <c r="W265" s="3"/>
      <c r="X265" s="3"/>
      <c r="Y265" s="3"/>
      <c r="Z265" s="3"/>
      <c r="AA265" s="3"/>
      <c r="AB265" s="3"/>
    </row>
    <row r="266" spans="4:28" ht="12.75">
      <c r="D266" s="43" t="s">
        <v>725</v>
      </c>
      <c r="E266" s="3" t="s">
        <v>570</v>
      </c>
      <c r="F266" s="43" t="s">
        <v>726</v>
      </c>
      <c r="G266" s="41"/>
      <c r="H266" s="12"/>
      <c r="I266" s="44"/>
      <c r="J266" s="160" t="s">
        <v>415</v>
      </c>
      <c r="K266" s="44">
        <v>38190</v>
      </c>
      <c r="L266" s="17"/>
      <c r="M266" s="6"/>
      <c r="N266" s="3"/>
      <c r="O266" s="3"/>
      <c r="P266" s="3"/>
      <c r="Q266" s="3"/>
      <c r="R266" s="13"/>
      <c r="S266" s="13"/>
      <c r="T266" s="13"/>
      <c r="U266" s="3"/>
      <c r="V266" s="3"/>
      <c r="W266" s="3"/>
      <c r="X266" s="3"/>
      <c r="Y266" s="3"/>
      <c r="Z266" s="3"/>
      <c r="AA266" s="3"/>
      <c r="AB266" s="3"/>
    </row>
    <row r="267" spans="4:28" ht="12.75">
      <c r="D267" s="43" t="s">
        <v>739</v>
      </c>
      <c r="E267" s="3" t="s">
        <v>570</v>
      </c>
      <c r="F267" s="43" t="s">
        <v>740</v>
      </c>
      <c r="G267" s="41"/>
      <c r="H267" s="12"/>
      <c r="I267" s="44"/>
      <c r="J267" s="160" t="s">
        <v>415</v>
      </c>
      <c r="K267" s="44">
        <v>38190</v>
      </c>
      <c r="L267" s="17"/>
      <c r="M267" s="6"/>
      <c r="N267" s="3"/>
      <c r="O267" s="3"/>
      <c r="P267" s="3"/>
      <c r="Q267" s="3"/>
      <c r="R267" s="13"/>
      <c r="S267" s="13"/>
      <c r="T267" s="13"/>
      <c r="U267" s="3"/>
      <c r="V267" s="3"/>
      <c r="W267" s="3"/>
      <c r="X267" s="3"/>
      <c r="Y267" s="3"/>
      <c r="Z267" s="3"/>
      <c r="AA267" s="3"/>
      <c r="AB267" s="3"/>
    </row>
    <row r="268" spans="4:28" ht="12.75">
      <c r="D268" s="43" t="s">
        <v>735</v>
      </c>
      <c r="E268" s="3" t="s">
        <v>570</v>
      </c>
      <c r="F268" s="43" t="s">
        <v>736</v>
      </c>
      <c r="G268" s="41"/>
      <c r="H268" s="12"/>
      <c r="I268" s="44"/>
      <c r="J268" s="160" t="s">
        <v>415</v>
      </c>
      <c r="K268" s="44">
        <v>38190</v>
      </c>
      <c r="L268" s="17"/>
      <c r="M268" s="6"/>
      <c r="N268" s="3"/>
      <c r="O268" s="3"/>
      <c r="P268" s="3"/>
      <c r="Q268" s="3"/>
      <c r="R268" s="13"/>
      <c r="S268" s="13"/>
      <c r="T268" s="13"/>
      <c r="U268" s="3"/>
      <c r="V268" s="3"/>
      <c r="W268" s="3"/>
      <c r="X268" s="3"/>
      <c r="Y268" s="3"/>
      <c r="Z268" s="3"/>
      <c r="AA268" s="3"/>
      <c r="AB268" s="3"/>
    </row>
    <row r="269" spans="4:28" ht="12.75">
      <c r="D269" s="43" t="s">
        <v>737</v>
      </c>
      <c r="E269" s="3" t="s">
        <v>570</v>
      </c>
      <c r="F269" s="43" t="s">
        <v>738</v>
      </c>
      <c r="G269" s="41"/>
      <c r="H269" s="12"/>
      <c r="I269" s="44"/>
      <c r="J269" s="160" t="s">
        <v>415</v>
      </c>
      <c r="K269" s="44">
        <v>38190</v>
      </c>
      <c r="L269" s="17"/>
      <c r="M269" s="6"/>
      <c r="N269" s="3"/>
      <c r="O269" s="3"/>
      <c r="P269" s="3"/>
      <c r="Q269" s="3"/>
      <c r="R269" s="13"/>
      <c r="S269" s="13"/>
      <c r="T269" s="13"/>
      <c r="U269" s="3"/>
      <c r="V269" s="3"/>
      <c r="W269" s="3"/>
      <c r="X269" s="3"/>
      <c r="Y269" s="3"/>
      <c r="Z269" s="3"/>
      <c r="AA269" s="3"/>
      <c r="AB269" s="3"/>
    </row>
    <row r="270" spans="4:28" ht="25.5">
      <c r="D270" s="43" t="s">
        <v>691</v>
      </c>
      <c r="E270" s="3" t="s">
        <v>570</v>
      </c>
      <c r="F270" s="43" t="s">
        <v>693</v>
      </c>
      <c r="G270" s="41"/>
      <c r="H270" s="12"/>
      <c r="I270" s="44"/>
      <c r="J270" s="160" t="s">
        <v>415</v>
      </c>
      <c r="K270" s="44"/>
      <c r="L270" s="17"/>
      <c r="M270" s="6"/>
      <c r="N270" s="3"/>
      <c r="O270" s="3"/>
      <c r="P270" s="3"/>
      <c r="Q270" s="3"/>
      <c r="R270" s="13"/>
      <c r="S270" s="13"/>
      <c r="T270" s="13"/>
      <c r="U270" s="3"/>
      <c r="V270" s="3"/>
      <c r="W270" s="3"/>
      <c r="X270" s="3"/>
      <c r="Y270" s="3"/>
      <c r="Z270" s="3"/>
      <c r="AA270" s="3"/>
      <c r="AB270" s="3"/>
    </row>
    <row r="271" spans="4:28" ht="12.75">
      <c r="D271" s="43" t="s">
        <v>261</v>
      </c>
      <c r="E271" s="3" t="s">
        <v>229</v>
      </c>
      <c r="F271" s="43" t="s">
        <v>262</v>
      </c>
      <c r="G271" s="41"/>
      <c r="H271" s="12" t="s">
        <v>389</v>
      </c>
      <c r="I271" s="44"/>
      <c r="J271" s="160" t="s">
        <v>415</v>
      </c>
      <c r="K271" s="44"/>
      <c r="L271" s="17"/>
      <c r="M271" s="6"/>
      <c r="N271" s="3"/>
      <c r="O271" s="3"/>
      <c r="P271" s="3"/>
      <c r="Q271" s="3" t="s">
        <v>11</v>
      </c>
      <c r="R271" s="13"/>
      <c r="S271" s="13"/>
      <c r="T271" s="13"/>
      <c r="U271" s="3"/>
      <c r="V271" s="3"/>
      <c r="W271" s="3"/>
      <c r="X271" s="3"/>
      <c r="Y271" s="3"/>
      <c r="Z271" s="3"/>
      <c r="AA271" s="3"/>
      <c r="AB271" s="3"/>
    </row>
    <row r="272" spans="4:28" ht="12.75">
      <c r="D272" s="76" t="s">
        <v>237</v>
      </c>
      <c r="E272" s="3" t="s">
        <v>240</v>
      </c>
      <c r="F272" s="76" t="s">
        <v>238</v>
      </c>
      <c r="G272" s="41"/>
      <c r="H272" s="12" t="s">
        <v>389</v>
      </c>
      <c r="I272" s="44"/>
      <c r="J272" s="160" t="s">
        <v>415</v>
      </c>
      <c r="K272" s="44"/>
      <c r="L272" s="17"/>
      <c r="M272" s="6"/>
      <c r="N272" s="3"/>
      <c r="O272" s="3"/>
      <c r="P272" s="3"/>
      <c r="Q272" s="3" t="s">
        <v>11</v>
      </c>
      <c r="R272" s="13"/>
      <c r="S272" s="13"/>
      <c r="T272" s="13"/>
      <c r="U272" s="3"/>
      <c r="V272" s="3"/>
      <c r="W272" s="3"/>
      <c r="X272" s="3"/>
      <c r="Y272" s="3"/>
      <c r="Z272" s="3"/>
      <c r="AA272" s="3"/>
      <c r="AB272" s="3"/>
    </row>
    <row r="273" spans="4:28" ht="25.5">
      <c r="D273" s="76" t="s">
        <v>634</v>
      </c>
      <c r="E273" s="3" t="s">
        <v>570</v>
      </c>
      <c r="F273" s="76" t="s">
        <v>635</v>
      </c>
      <c r="G273" s="41"/>
      <c r="H273" s="12"/>
      <c r="I273" s="44"/>
      <c r="J273" s="160" t="s">
        <v>415</v>
      </c>
      <c r="K273" s="44"/>
      <c r="L273" s="17"/>
      <c r="M273" s="6"/>
      <c r="N273" s="3"/>
      <c r="O273" s="3"/>
      <c r="P273" s="3"/>
      <c r="Q273" s="3"/>
      <c r="R273" s="13"/>
      <c r="S273" s="13"/>
      <c r="T273" s="13"/>
      <c r="U273" s="3"/>
      <c r="V273" s="3"/>
      <c r="W273" s="3"/>
      <c r="X273" s="3"/>
      <c r="Y273" s="3"/>
      <c r="Z273" s="3"/>
      <c r="AA273" s="3"/>
      <c r="AB273" s="3"/>
    </row>
    <row r="274" spans="4:28" ht="25.5">
      <c r="D274" s="43" t="s">
        <v>313</v>
      </c>
      <c r="E274" s="3" t="s">
        <v>240</v>
      </c>
      <c r="F274" s="43" t="s">
        <v>314</v>
      </c>
      <c r="G274" s="41"/>
      <c r="H274" s="12" t="s">
        <v>389</v>
      </c>
      <c r="I274" s="44"/>
      <c r="J274" s="160"/>
      <c r="K274" s="44"/>
      <c r="L274" s="17"/>
      <c r="M274" s="6"/>
      <c r="N274" s="3"/>
      <c r="O274" s="3"/>
      <c r="P274" s="3"/>
      <c r="Q274" s="3" t="s">
        <v>11</v>
      </c>
      <c r="R274" s="13"/>
      <c r="S274" s="13"/>
      <c r="T274" s="13"/>
      <c r="U274" s="3"/>
      <c r="V274" s="3"/>
      <c r="W274" s="3"/>
      <c r="X274" s="3"/>
      <c r="Y274" s="3"/>
      <c r="Z274" s="3"/>
      <c r="AA274" s="3"/>
      <c r="AB274" s="3"/>
    </row>
    <row r="275" spans="4:28" ht="13.5" customHeight="1">
      <c r="D275" s="43" t="s">
        <v>292</v>
      </c>
      <c r="E275" s="3" t="s">
        <v>240</v>
      </c>
      <c r="F275" s="43" t="s">
        <v>321</v>
      </c>
      <c r="G275" s="41"/>
      <c r="H275" s="12" t="s">
        <v>389</v>
      </c>
      <c r="I275" s="44"/>
      <c r="J275" s="160" t="s">
        <v>415</v>
      </c>
      <c r="K275" s="44"/>
      <c r="L275" s="17"/>
      <c r="M275" s="6"/>
      <c r="N275" s="3"/>
      <c r="O275" s="3"/>
      <c r="P275" s="3"/>
      <c r="Q275" s="3" t="s">
        <v>11</v>
      </c>
      <c r="R275" s="13"/>
      <c r="S275" s="13"/>
      <c r="T275" s="13"/>
      <c r="U275" s="3"/>
      <c r="V275" s="3"/>
      <c r="W275" s="3"/>
      <c r="X275" s="3"/>
      <c r="Y275" s="3"/>
      <c r="Z275" s="3"/>
      <c r="AA275" s="3"/>
      <c r="AB275" s="3"/>
    </row>
    <row r="276" spans="4:28" ht="26.25" thickBot="1">
      <c r="D276" s="43" t="s">
        <v>21</v>
      </c>
      <c r="E276" s="3" t="s">
        <v>240</v>
      </c>
      <c r="F276" s="43" t="s">
        <v>454</v>
      </c>
      <c r="G276" s="41"/>
      <c r="H276" s="12"/>
      <c r="I276" s="44"/>
      <c r="J276" s="160"/>
      <c r="K276" s="44"/>
      <c r="L276" s="17"/>
      <c r="M276" s="6"/>
      <c r="N276" s="3"/>
      <c r="O276" s="3"/>
      <c r="P276" s="3"/>
      <c r="Q276" s="3" t="s">
        <v>11</v>
      </c>
      <c r="R276" s="13"/>
      <c r="S276" s="188"/>
      <c r="T276" s="188"/>
      <c r="U276" s="3"/>
      <c r="V276" s="3"/>
      <c r="W276" s="3"/>
      <c r="X276" s="3"/>
      <c r="Y276" s="3"/>
      <c r="Z276" s="3"/>
      <c r="AA276" s="3"/>
      <c r="AB276" s="3"/>
    </row>
    <row r="277" spans="4:28" ht="12.75" customHeight="1">
      <c r="D277" s="76" t="s">
        <v>655</v>
      </c>
      <c r="E277" s="3" t="s">
        <v>229</v>
      </c>
      <c r="F277" s="76" t="s">
        <v>654</v>
      </c>
      <c r="G277" s="41"/>
      <c r="H277" s="12" t="s">
        <v>389</v>
      </c>
      <c r="I277" s="44"/>
      <c r="J277" s="160" t="s">
        <v>415</v>
      </c>
      <c r="K277" s="44"/>
      <c r="L277" s="17"/>
      <c r="M277" s="6"/>
      <c r="N277" s="3"/>
      <c r="O277" s="3"/>
      <c r="P277" s="3"/>
      <c r="Q277" s="3" t="s">
        <v>11</v>
      </c>
      <c r="R277" s="79">
        <v>38062</v>
      </c>
      <c r="S277" s="13">
        <v>42374</v>
      </c>
      <c r="T277" s="13" t="s">
        <v>244</v>
      </c>
      <c r="U277" s="3" t="s">
        <v>8</v>
      </c>
      <c r="V277" s="3" t="s">
        <v>8</v>
      </c>
      <c r="W277" s="80">
        <v>37788</v>
      </c>
      <c r="X277" s="3"/>
      <c r="Y277" s="3"/>
      <c r="Z277" s="3"/>
      <c r="AA277" s="3"/>
      <c r="AB277" s="3"/>
    </row>
    <row r="278" spans="4:28" ht="25.5">
      <c r="D278" s="76" t="s">
        <v>217</v>
      </c>
      <c r="E278" s="3" t="s">
        <v>229</v>
      </c>
      <c r="F278" s="76" t="s">
        <v>503</v>
      </c>
      <c r="G278" s="41"/>
      <c r="H278" s="12" t="s">
        <v>389</v>
      </c>
      <c r="I278" s="44"/>
      <c r="J278" s="160" t="s">
        <v>415</v>
      </c>
      <c r="K278" s="44"/>
      <c r="L278" s="17"/>
      <c r="M278" s="6"/>
      <c r="N278" s="3"/>
      <c r="O278" s="3"/>
      <c r="P278" s="3"/>
      <c r="Q278" s="3" t="s">
        <v>11</v>
      </c>
      <c r="R278" s="79">
        <v>38062</v>
      </c>
      <c r="S278" s="13">
        <v>42374</v>
      </c>
      <c r="T278" s="13" t="s">
        <v>245</v>
      </c>
      <c r="U278" s="3" t="s">
        <v>8</v>
      </c>
      <c r="V278" s="3" t="s">
        <v>8</v>
      </c>
      <c r="W278" s="80">
        <v>37788</v>
      </c>
      <c r="X278" s="3"/>
      <c r="Y278" s="3"/>
      <c r="Z278" s="3"/>
      <c r="AA278" s="3"/>
      <c r="AB278" s="3"/>
    </row>
    <row r="279" spans="4:28" ht="12.75">
      <c r="D279" s="76" t="s">
        <v>218</v>
      </c>
      <c r="E279" s="3" t="s">
        <v>229</v>
      </c>
      <c r="F279" s="76" t="s">
        <v>503</v>
      </c>
      <c r="G279" s="41"/>
      <c r="H279" s="12" t="s">
        <v>389</v>
      </c>
      <c r="I279" s="44"/>
      <c r="J279" s="160" t="s">
        <v>415</v>
      </c>
      <c r="K279" s="44"/>
      <c r="L279" s="17"/>
      <c r="M279" s="6"/>
      <c r="N279" s="3"/>
      <c r="O279" s="3"/>
      <c r="P279" s="3"/>
      <c r="Q279" s="3"/>
      <c r="R279" s="13"/>
      <c r="S279" s="13"/>
      <c r="T279" s="13"/>
      <c r="U279" s="3"/>
      <c r="V279" s="3"/>
      <c r="W279" s="3"/>
      <c r="X279" s="3"/>
      <c r="Y279" s="3"/>
      <c r="Z279" s="3"/>
      <c r="AA279" s="3"/>
      <c r="AB279" s="3"/>
    </row>
    <row r="280" spans="4:28" ht="25.5">
      <c r="D280" s="43" t="s">
        <v>222</v>
      </c>
      <c r="E280" s="3" t="s">
        <v>229</v>
      </c>
      <c r="F280" s="76" t="s">
        <v>652</v>
      </c>
      <c r="G280" s="41"/>
      <c r="H280" s="12" t="s">
        <v>389</v>
      </c>
      <c r="I280" s="44"/>
      <c r="J280" s="160" t="s">
        <v>415</v>
      </c>
      <c r="K280" s="44"/>
      <c r="L280" s="17"/>
      <c r="M280" s="6"/>
      <c r="N280" s="3"/>
      <c r="O280" s="3"/>
      <c r="P280" s="3"/>
      <c r="Q280" s="3" t="s">
        <v>11</v>
      </c>
      <c r="R280" s="79">
        <v>38062</v>
      </c>
      <c r="S280" s="13">
        <v>42374</v>
      </c>
      <c r="T280" s="13" t="s">
        <v>246</v>
      </c>
      <c r="U280" s="3" t="s">
        <v>8</v>
      </c>
      <c r="V280" s="3" t="s">
        <v>8</v>
      </c>
      <c r="W280" s="80">
        <v>37788</v>
      </c>
      <c r="X280" s="80">
        <v>38280</v>
      </c>
      <c r="Y280" s="3" t="s">
        <v>8</v>
      </c>
      <c r="Z280" s="3"/>
      <c r="AA280" s="3"/>
      <c r="AB280" s="3"/>
    </row>
    <row r="281" spans="4:28" ht="38.25">
      <c r="D281" s="76" t="s">
        <v>577</v>
      </c>
      <c r="E281" s="3" t="s">
        <v>229</v>
      </c>
      <c r="F281" s="76" t="s">
        <v>322</v>
      </c>
      <c r="G281" s="41"/>
      <c r="H281" s="12" t="s">
        <v>389</v>
      </c>
      <c r="I281" s="44"/>
      <c r="J281" s="160" t="s">
        <v>415</v>
      </c>
      <c r="K281" s="44"/>
      <c r="L281" s="17"/>
      <c r="M281" s="6"/>
      <c r="N281" s="3"/>
      <c r="O281" s="3"/>
      <c r="P281" s="3"/>
      <c r="Q281" s="3" t="s">
        <v>11</v>
      </c>
      <c r="R281" s="79">
        <v>38062</v>
      </c>
      <c r="S281" s="13" t="s">
        <v>247</v>
      </c>
      <c r="T281" s="13" t="s">
        <v>248</v>
      </c>
      <c r="U281" s="3" t="s">
        <v>8</v>
      </c>
      <c r="V281" s="3" t="s">
        <v>8</v>
      </c>
      <c r="W281" s="80">
        <v>37788</v>
      </c>
      <c r="X281" s="3"/>
      <c r="Y281" s="3"/>
      <c r="Z281" s="3"/>
      <c r="AA281" s="3"/>
      <c r="AB281" s="3"/>
    </row>
    <row r="282" spans="4:28" ht="12.75">
      <c r="D282" s="43" t="s">
        <v>22</v>
      </c>
      <c r="E282" s="3" t="s">
        <v>324</v>
      </c>
      <c r="F282" s="43" t="s">
        <v>504</v>
      </c>
      <c r="G282" s="41"/>
      <c r="H282" s="12"/>
      <c r="I282" s="44"/>
      <c r="J282" s="160"/>
      <c r="K282" s="44"/>
      <c r="L282" s="17"/>
      <c r="M282" s="6"/>
      <c r="N282" s="3"/>
      <c r="O282" s="3"/>
      <c r="P282" s="3"/>
      <c r="Q282" s="3" t="s">
        <v>11</v>
      </c>
      <c r="R282" s="13"/>
      <c r="S282" s="5">
        <v>40836</v>
      </c>
      <c r="T282" s="8">
        <v>1682</v>
      </c>
      <c r="U282" s="3"/>
      <c r="V282" s="3"/>
      <c r="W282" s="3"/>
      <c r="X282" s="3"/>
      <c r="Y282" s="3"/>
      <c r="Z282" s="3"/>
      <c r="AA282" s="3"/>
      <c r="AB282" s="3"/>
    </row>
    <row r="283" spans="4:28" ht="12.75">
      <c r="D283" s="43" t="s">
        <v>478</v>
      </c>
      <c r="E283" s="49" t="s">
        <v>324</v>
      </c>
      <c r="F283" s="17" t="s">
        <v>494</v>
      </c>
      <c r="G283" s="3"/>
      <c r="H283" s="12"/>
      <c r="I283" s="38"/>
      <c r="J283" s="38"/>
      <c r="K283" s="38"/>
      <c r="L283" s="17"/>
      <c r="M283" s="6"/>
      <c r="N283" s="3"/>
      <c r="O283" s="3"/>
      <c r="P283" s="3"/>
      <c r="Q283" s="3" t="s">
        <v>11</v>
      </c>
      <c r="R283" s="13"/>
      <c r="S283" s="13"/>
      <c r="T283" s="13"/>
      <c r="U283" s="3"/>
      <c r="V283" s="3"/>
      <c r="W283" s="3"/>
      <c r="X283" s="3"/>
      <c r="Y283" s="3"/>
      <c r="Z283" s="3"/>
      <c r="AA283" s="3"/>
      <c r="AB283" s="3"/>
    </row>
    <row r="284" spans="4:28" ht="12.75">
      <c r="D284" s="43" t="s">
        <v>465</v>
      </c>
      <c r="E284" s="3" t="s">
        <v>324</v>
      </c>
      <c r="F284" s="43" t="s">
        <v>466</v>
      </c>
      <c r="G284" s="19"/>
      <c r="H284" s="19"/>
      <c r="I284" s="38"/>
      <c r="J284" s="160"/>
      <c r="K284" s="38"/>
      <c r="L284" s="17" t="s">
        <v>476</v>
      </c>
      <c r="M284" s="6"/>
      <c r="N284" s="3"/>
      <c r="O284" s="3"/>
      <c r="P284" s="3"/>
      <c r="Q284" s="3" t="s">
        <v>11</v>
      </c>
      <c r="R284" s="13"/>
      <c r="S284" s="5">
        <v>40836</v>
      </c>
      <c r="T284" s="8">
        <v>1600</v>
      </c>
      <c r="U284" s="3"/>
      <c r="V284" s="3"/>
      <c r="W284" s="3"/>
      <c r="X284" s="3"/>
      <c r="Y284" s="3"/>
      <c r="Z284" s="3"/>
      <c r="AA284" s="3"/>
      <c r="AB284" s="3"/>
    </row>
    <row r="285" spans="4:28" ht="12.75">
      <c r="D285" s="82" t="s">
        <v>404</v>
      </c>
      <c r="E285" s="3" t="s">
        <v>240</v>
      </c>
      <c r="F285" s="82" t="s">
        <v>404</v>
      </c>
      <c r="G285" s="41"/>
      <c r="H285" s="12" t="s">
        <v>183</v>
      </c>
      <c r="I285" s="44"/>
      <c r="J285" s="160"/>
      <c r="K285" s="44"/>
      <c r="L285" s="17"/>
      <c r="M285" s="6"/>
      <c r="N285" s="3"/>
      <c r="O285" s="3"/>
      <c r="P285" s="3"/>
      <c r="Q285" s="3"/>
      <c r="R285" s="79"/>
      <c r="S285" s="13"/>
      <c r="T285" s="13"/>
      <c r="U285" s="3"/>
      <c r="V285" s="3"/>
      <c r="W285" s="80"/>
      <c r="X285" s="80"/>
      <c r="Y285" s="3"/>
      <c r="Z285" s="3"/>
      <c r="AA285" s="3"/>
      <c r="AB285" s="3"/>
    </row>
    <row r="286" spans="4:28" ht="25.5">
      <c r="D286" s="17" t="s">
        <v>406</v>
      </c>
      <c r="E286" s="3" t="s">
        <v>240</v>
      </c>
      <c r="F286" s="76" t="s">
        <v>258</v>
      </c>
      <c r="G286" s="41"/>
      <c r="H286" s="12" t="s">
        <v>389</v>
      </c>
      <c r="I286" s="44"/>
      <c r="J286" s="160" t="s">
        <v>415</v>
      </c>
      <c r="K286" s="44"/>
      <c r="L286" s="17"/>
      <c r="M286" s="6"/>
      <c r="N286" s="3"/>
      <c r="O286" s="3"/>
      <c r="P286" s="3"/>
      <c r="Q286" s="3" t="s">
        <v>11</v>
      </c>
      <c r="R286" s="79">
        <v>38099</v>
      </c>
      <c r="S286" s="13">
        <v>46721</v>
      </c>
      <c r="T286" s="13">
        <v>286</v>
      </c>
      <c r="U286" s="3">
        <v>198</v>
      </c>
      <c r="V286" s="52">
        <v>0.31</v>
      </c>
      <c r="W286" s="3" t="s">
        <v>214</v>
      </c>
      <c r="X286" s="80">
        <v>38015</v>
      </c>
      <c r="Y286" s="3" t="s">
        <v>8</v>
      </c>
      <c r="Z286" s="3" t="s">
        <v>215</v>
      </c>
      <c r="AA286" s="3"/>
      <c r="AB286" s="3"/>
    </row>
    <row r="287" spans="4:28" ht="25.5">
      <c r="D287" s="17" t="s">
        <v>405</v>
      </c>
      <c r="E287" s="3" t="s">
        <v>240</v>
      </c>
      <c r="F287" s="76" t="s">
        <v>258</v>
      </c>
      <c r="G287" s="41"/>
      <c r="H287" s="12" t="s">
        <v>389</v>
      </c>
      <c r="I287" s="44"/>
      <c r="J287" s="160" t="s">
        <v>415</v>
      </c>
      <c r="K287" s="44"/>
      <c r="L287" s="17"/>
      <c r="M287" s="6"/>
      <c r="N287" s="3"/>
      <c r="O287" s="3"/>
      <c r="P287" s="3"/>
      <c r="Q287" s="3" t="s">
        <v>11</v>
      </c>
      <c r="R287" s="79">
        <v>38062</v>
      </c>
      <c r="S287" s="13">
        <v>46721</v>
      </c>
      <c r="T287" s="13">
        <v>88</v>
      </c>
      <c r="U287" s="3"/>
      <c r="V287" s="52"/>
      <c r="W287" s="3" t="s">
        <v>214</v>
      </c>
      <c r="X287" s="80">
        <v>38015</v>
      </c>
      <c r="Y287" s="3" t="s">
        <v>8</v>
      </c>
      <c r="Z287" s="3" t="s">
        <v>215</v>
      </c>
      <c r="AA287" s="3"/>
      <c r="AB287" s="3"/>
    </row>
    <row r="288" spans="4:28" ht="12.75">
      <c r="D288" s="76" t="s">
        <v>219</v>
      </c>
      <c r="E288" s="3" t="s">
        <v>229</v>
      </c>
      <c r="F288" s="76" t="s">
        <v>299</v>
      </c>
      <c r="G288" s="41"/>
      <c r="H288" s="12" t="s">
        <v>389</v>
      </c>
      <c r="I288" s="44"/>
      <c r="J288" s="160" t="s">
        <v>415</v>
      </c>
      <c r="K288" s="44"/>
      <c r="L288" s="17"/>
      <c r="M288" s="6"/>
      <c r="N288" s="3"/>
      <c r="O288" s="3"/>
      <c r="P288" s="3"/>
      <c r="Q288" s="3"/>
      <c r="R288" s="13"/>
      <c r="S288" s="13"/>
      <c r="T288" s="13"/>
      <c r="U288" s="3"/>
      <c r="V288" s="3"/>
      <c r="W288" s="3"/>
      <c r="X288" s="3"/>
      <c r="Y288" s="3"/>
      <c r="Z288" s="3"/>
      <c r="AA288" s="3"/>
      <c r="AB288" s="3"/>
    </row>
    <row r="289" spans="4:28" ht="25.5">
      <c r="D289" s="43" t="s">
        <v>252</v>
      </c>
      <c r="E289" s="3" t="s">
        <v>240</v>
      </c>
      <c r="F289" s="43" t="s">
        <v>259</v>
      </c>
      <c r="G289" s="41"/>
      <c r="H289" s="12" t="s">
        <v>389</v>
      </c>
      <c r="I289" s="44"/>
      <c r="J289" s="160" t="s">
        <v>415</v>
      </c>
      <c r="K289" s="44"/>
      <c r="L289" s="17"/>
      <c r="M289" s="6"/>
      <c r="N289" s="3"/>
      <c r="O289" s="3"/>
      <c r="P289" s="3"/>
      <c r="Q289" s="3" t="s">
        <v>11</v>
      </c>
      <c r="R289" s="13"/>
      <c r="S289" s="13"/>
      <c r="T289" s="13"/>
      <c r="U289" s="3"/>
      <c r="V289" s="3"/>
      <c r="W289" s="3"/>
      <c r="X289" s="3"/>
      <c r="Y289" s="3"/>
      <c r="Z289" s="3"/>
      <c r="AA289" s="3"/>
      <c r="AB289" s="3"/>
    </row>
    <row r="290" spans="4:28" ht="25.5">
      <c r="D290" s="43" t="s">
        <v>12</v>
      </c>
      <c r="E290" s="3" t="s">
        <v>324</v>
      </c>
      <c r="F290" s="43" t="s">
        <v>444</v>
      </c>
      <c r="G290" s="41"/>
      <c r="H290" s="12"/>
      <c r="I290" s="44"/>
      <c r="J290" s="160"/>
      <c r="K290" s="44"/>
      <c r="L290" s="17"/>
      <c r="M290" s="6"/>
      <c r="N290" s="3"/>
      <c r="O290" s="3"/>
      <c r="P290" s="3"/>
      <c r="Q290" s="3" t="s">
        <v>11</v>
      </c>
      <c r="R290" s="13"/>
      <c r="S290" s="5">
        <v>41429</v>
      </c>
      <c r="T290" s="8">
        <v>10000</v>
      </c>
      <c r="U290" s="3"/>
      <c r="V290" s="3"/>
      <c r="W290" s="3"/>
      <c r="X290" s="3"/>
      <c r="Y290" s="3"/>
      <c r="Z290" s="3"/>
      <c r="AA290" s="3"/>
      <c r="AB290" s="3"/>
    </row>
    <row r="291" spans="4:28" ht="12.75">
      <c r="D291" s="43" t="s">
        <v>294</v>
      </c>
      <c r="E291" s="3" t="s">
        <v>229</v>
      </c>
      <c r="F291" s="43" t="s">
        <v>295</v>
      </c>
      <c r="G291" s="41"/>
      <c r="H291" s="12" t="s">
        <v>389</v>
      </c>
      <c r="I291" s="44"/>
      <c r="J291" s="160" t="s">
        <v>415</v>
      </c>
      <c r="K291" s="44"/>
      <c r="L291" s="17"/>
      <c r="M291" s="6"/>
      <c r="N291" s="3"/>
      <c r="O291" s="3"/>
      <c r="P291" s="3"/>
      <c r="Q291" s="3" t="s">
        <v>11</v>
      </c>
      <c r="R291" s="13"/>
      <c r="S291" s="13"/>
      <c r="T291" s="13"/>
      <c r="U291" s="3"/>
      <c r="V291" s="3"/>
      <c r="W291" s="3"/>
      <c r="X291" s="3"/>
      <c r="Y291" s="3"/>
      <c r="Z291" s="3"/>
      <c r="AA291" s="3"/>
      <c r="AB291" s="3"/>
    </row>
    <row r="292" spans="4:28" ht="25.5">
      <c r="D292" s="76" t="s">
        <v>18</v>
      </c>
      <c r="E292" s="3"/>
      <c r="F292" s="76" t="s">
        <v>316</v>
      </c>
      <c r="G292" s="41"/>
      <c r="H292" s="12" t="s">
        <v>389</v>
      </c>
      <c r="I292" s="44"/>
      <c r="J292" s="160" t="s">
        <v>415</v>
      </c>
      <c r="K292" s="44"/>
      <c r="L292" s="17"/>
      <c r="M292" s="6"/>
      <c r="N292" s="3"/>
      <c r="O292" s="3"/>
      <c r="P292" s="3"/>
      <c r="Q292" s="3" t="s">
        <v>399</v>
      </c>
      <c r="R292" s="13"/>
      <c r="S292" s="13"/>
      <c r="T292" s="13"/>
      <c r="U292" s="3"/>
      <c r="V292" s="3"/>
      <c r="W292" s="3"/>
      <c r="X292" s="3"/>
      <c r="Y292" s="3"/>
      <c r="Z292" s="3"/>
      <c r="AA292" s="3"/>
      <c r="AB292" s="3"/>
    </row>
    <row r="293" spans="4:28" ht="12.75">
      <c r="D293" s="43" t="s">
        <v>18</v>
      </c>
      <c r="E293" s="3" t="s">
        <v>229</v>
      </c>
      <c r="F293" s="43" t="s">
        <v>239</v>
      </c>
      <c r="G293" s="41"/>
      <c r="H293" s="12"/>
      <c r="I293" s="44"/>
      <c r="J293" s="160"/>
      <c r="K293" s="44"/>
      <c r="L293" s="17"/>
      <c r="M293" s="6"/>
      <c r="N293" s="3"/>
      <c r="O293" s="3"/>
      <c r="P293" s="3"/>
      <c r="Q293" s="3"/>
      <c r="R293" s="13"/>
      <c r="S293" s="13"/>
      <c r="T293" s="13"/>
      <c r="U293" s="3"/>
      <c r="V293" s="3"/>
      <c r="W293" s="3"/>
      <c r="X293" s="3"/>
      <c r="Y293" s="3"/>
      <c r="Z293" s="3"/>
      <c r="AA293" s="3"/>
      <c r="AB293" s="3"/>
    </row>
    <row r="294" spans="4:28" ht="25.5">
      <c r="D294" s="43" t="s">
        <v>459</v>
      </c>
      <c r="E294" s="3" t="s">
        <v>229</v>
      </c>
      <c r="F294" s="43" t="s">
        <v>460</v>
      </c>
      <c r="G294" s="41"/>
      <c r="H294" s="12"/>
      <c r="I294" s="44"/>
      <c r="J294" s="160"/>
      <c r="K294" s="44"/>
      <c r="L294" s="17"/>
      <c r="M294" s="6"/>
      <c r="N294" s="3"/>
      <c r="O294" s="3"/>
      <c r="P294" s="3"/>
      <c r="Q294" s="3" t="s">
        <v>480</v>
      </c>
      <c r="R294" s="13"/>
      <c r="S294" s="13"/>
      <c r="T294" s="13"/>
      <c r="U294" s="3"/>
      <c r="V294" s="3"/>
      <c r="W294" s="3"/>
      <c r="X294" s="3"/>
      <c r="Y294" s="3"/>
      <c r="Z294" s="3"/>
      <c r="AA294" s="3"/>
      <c r="AB294" s="3"/>
    </row>
    <row r="295" spans="4:28" ht="25.5">
      <c r="D295" s="43" t="s">
        <v>467</v>
      </c>
      <c r="E295" s="43" t="s">
        <v>229</v>
      </c>
      <c r="F295" s="43" t="s">
        <v>468</v>
      </c>
      <c r="G295" s="19"/>
      <c r="H295" s="19"/>
      <c r="I295" s="38"/>
      <c r="J295" s="160"/>
      <c r="K295" s="38"/>
      <c r="L295" s="17"/>
      <c r="M295" s="6"/>
      <c r="N295" s="3"/>
      <c r="O295" s="3"/>
      <c r="P295" s="3"/>
      <c r="Q295" s="3" t="s">
        <v>480</v>
      </c>
      <c r="R295" s="13"/>
      <c r="S295" s="13"/>
      <c r="T295" s="13"/>
      <c r="U295" s="3"/>
      <c r="V295" s="3"/>
      <c r="W295" s="3"/>
      <c r="X295" s="3"/>
      <c r="Y295" s="3"/>
      <c r="Z295" s="3"/>
      <c r="AA295" s="3"/>
      <c r="AB295" s="3"/>
    </row>
    <row r="296" spans="4:28" ht="25.5">
      <c r="D296" s="43" t="s">
        <v>455</v>
      </c>
      <c r="E296" s="3" t="s">
        <v>229</v>
      </c>
      <c r="F296" s="43" t="s">
        <v>456</v>
      </c>
      <c r="G296" s="41"/>
      <c r="H296" s="12"/>
      <c r="I296" s="44"/>
      <c r="J296" s="160"/>
      <c r="K296" s="44"/>
      <c r="L296" s="17"/>
      <c r="M296" s="6"/>
      <c r="N296" s="3"/>
      <c r="O296" s="3"/>
      <c r="P296" s="3"/>
      <c r="Q296" s="3" t="s">
        <v>480</v>
      </c>
      <c r="R296" s="13"/>
      <c r="S296" s="13"/>
      <c r="T296" s="13"/>
      <c r="U296" s="3"/>
      <c r="V296" s="3"/>
      <c r="W296" s="3"/>
      <c r="X296" s="3"/>
      <c r="Y296" s="3"/>
      <c r="Z296" s="3"/>
      <c r="AA296" s="3"/>
      <c r="AB296" s="3"/>
    </row>
    <row r="297" spans="4:28" ht="25.5">
      <c r="D297" s="43" t="s">
        <v>448</v>
      </c>
      <c r="E297" s="3" t="s">
        <v>229</v>
      </c>
      <c r="F297" s="43" t="s">
        <v>449</v>
      </c>
      <c r="G297" s="41"/>
      <c r="H297" s="12"/>
      <c r="I297" s="44"/>
      <c r="J297" s="160"/>
      <c r="K297" s="44"/>
      <c r="L297" s="17"/>
      <c r="M297" s="6"/>
      <c r="N297" s="3"/>
      <c r="O297" s="3"/>
      <c r="P297" s="3"/>
      <c r="Q297" s="3" t="s">
        <v>480</v>
      </c>
      <c r="R297" s="13"/>
      <c r="S297" s="13"/>
      <c r="T297" s="13"/>
      <c r="U297" s="3"/>
      <c r="V297" s="3"/>
      <c r="W297" s="3"/>
      <c r="X297" s="3"/>
      <c r="Y297" s="3"/>
      <c r="Z297" s="3"/>
      <c r="AA297" s="3"/>
      <c r="AB297" s="3"/>
    </row>
    <row r="298" spans="4:28" ht="12.75">
      <c r="D298" s="43" t="s">
        <v>457</v>
      </c>
      <c r="E298" s="3" t="s">
        <v>229</v>
      </c>
      <c r="F298" s="43" t="s">
        <v>458</v>
      </c>
      <c r="G298" s="41"/>
      <c r="H298" s="12"/>
      <c r="I298" s="44"/>
      <c r="J298" s="160"/>
      <c r="K298" s="44"/>
      <c r="L298" s="17"/>
      <c r="M298" s="6"/>
      <c r="N298" s="3"/>
      <c r="O298" s="3"/>
      <c r="P298" s="3"/>
      <c r="Q298" s="3" t="s">
        <v>480</v>
      </c>
      <c r="R298" s="13"/>
      <c r="S298" s="13"/>
      <c r="T298" s="13"/>
      <c r="U298" s="3"/>
      <c r="V298" s="3"/>
      <c r="W298" s="3"/>
      <c r="X298" s="3"/>
      <c r="Y298" s="3"/>
      <c r="Z298" s="3"/>
      <c r="AA298" s="3"/>
      <c r="AB298" s="3"/>
    </row>
    <row r="299" spans="4:28" ht="12.75">
      <c r="D299" s="43" t="s">
        <v>461</v>
      </c>
      <c r="E299" s="3" t="s">
        <v>229</v>
      </c>
      <c r="F299" s="43" t="s">
        <v>462</v>
      </c>
      <c r="G299" s="41"/>
      <c r="H299" s="12"/>
      <c r="I299" s="44"/>
      <c r="J299" s="160"/>
      <c r="K299" s="44"/>
      <c r="L299" s="17"/>
      <c r="M299" s="6"/>
      <c r="N299" s="3"/>
      <c r="O299" s="3"/>
      <c r="P299" s="3"/>
      <c r="Q299" s="3" t="s">
        <v>480</v>
      </c>
      <c r="R299" s="13"/>
      <c r="S299" s="13"/>
      <c r="T299" s="13"/>
      <c r="U299" s="3"/>
      <c r="V299" s="3"/>
      <c r="W299" s="3"/>
      <c r="X299" s="3"/>
      <c r="Y299" s="3"/>
      <c r="Z299" s="3"/>
      <c r="AA299" s="3"/>
      <c r="AB299" s="3"/>
    </row>
    <row r="300" spans="4:28" ht="12.75">
      <c r="D300" s="43" t="s">
        <v>463</v>
      </c>
      <c r="E300" s="3" t="s">
        <v>229</v>
      </c>
      <c r="F300" s="43" t="s">
        <v>464</v>
      </c>
      <c r="G300" s="41"/>
      <c r="H300" s="12"/>
      <c r="I300" s="44"/>
      <c r="J300" s="160"/>
      <c r="K300" s="44"/>
      <c r="L300" s="17"/>
      <c r="M300" s="6"/>
      <c r="N300" s="3"/>
      <c r="O300" s="3"/>
      <c r="P300" s="3"/>
      <c r="Q300" s="3" t="s">
        <v>480</v>
      </c>
      <c r="R300" s="13"/>
      <c r="S300" s="13"/>
      <c r="T300" s="13"/>
      <c r="U300" s="3"/>
      <c r="V300" s="3"/>
      <c r="W300" s="3"/>
      <c r="X300" s="3"/>
      <c r="Y300" s="3"/>
      <c r="Z300" s="3"/>
      <c r="AA300" s="3"/>
      <c r="AB300" s="3"/>
    </row>
    <row r="301" spans="4:28" ht="12.75">
      <c r="D301" s="76" t="s">
        <v>216</v>
      </c>
      <c r="E301" s="3" t="s">
        <v>229</v>
      </c>
      <c r="F301" s="43" t="s">
        <v>323</v>
      </c>
      <c r="G301" s="41"/>
      <c r="H301" s="12" t="s">
        <v>389</v>
      </c>
      <c r="I301" s="44"/>
      <c r="J301" s="160"/>
      <c r="K301" s="44"/>
      <c r="L301" s="17"/>
      <c r="M301" s="6"/>
      <c r="N301" s="3"/>
      <c r="O301" s="3"/>
      <c r="P301" s="3"/>
      <c r="Q301" s="3" t="s">
        <v>399</v>
      </c>
      <c r="R301" s="13"/>
      <c r="S301" s="13"/>
      <c r="T301" s="13"/>
      <c r="U301" s="3"/>
      <c r="V301" s="3"/>
      <c r="W301" s="3"/>
      <c r="X301" s="3"/>
      <c r="Y301" s="3"/>
      <c r="Z301" s="3"/>
      <c r="AA301" s="3"/>
      <c r="AB301" s="3"/>
    </row>
    <row r="302" spans="4:28" ht="12.75">
      <c r="D302" s="76" t="s">
        <v>282</v>
      </c>
      <c r="E302" s="3" t="s">
        <v>229</v>
      </c>
      <c r="F302" s="43" t="s">
        <v>283</v>
      </c>
      <c r="G302" s="41"/>
      <c r="H302" s="12" t="s">
        <v>389</v>
      </c>
      <c r="I302" s="44"/>
      <c r="J302" s="160"/>
      <c r="K302" s="44"/>
      <c r="L302" s="17"/>
      <c r="M302" s="6"/>
      <c r="N302" s="3"/>
      <c r="O302" s="3"/>
      <c r="P302" s="3"/>
      <c r="Q302" s="3"/>
      <c r="R302" s="13"/>
      <c r="S302" s="13"/>
      <c r="T302" s="13"/>
      <c r="U302" s="3"/>
      <c r="V302" s="3"/>
      <c r="W302" s="3"/>
      <c r="X302" s="3"/>
      <c r="Y302" s="3"/>
      <c r="Z302" s="3"/>
      <c r="AA302" s="3"/>
      <c r="AB302" s="3"/>
    </row>
    <row r="303" spans="4:28" ht="12.75">
      <c r="D303" s="43" t="s">
        <v>496</v>
      </c>
      <c r="E303" s="49" t="s">
        <v>324</v>
      </c>
      <c r="F303" s="43" t="s">
        <v>497</v>
      </c>
      <c r="G303" s="6"/>
      <c r="H303" s="6"/>
      <c r="I303" s="38"/>
      <c r="J303" s="38"/>
      <c r="K303" s="38"/>
      <c r="L303" s="17"/>
      <c r="M303" s="6"/>
      <c r="N303" s="3"/>
      <c r="O303" s="3"/>
      <c r="P303" s="3"/>
      <c r="Q303" s="3" t="s">
        <v>11</v>
      </c>
      <c r="R303" s="13"/>
      <c r="S303" s="13"/>
      <c r="T303" s="13"/>
      <c r="U303" s="3"/>
      <c r="V303" s="3"/>
      <c r="W303" s="3"/>
      <c r="X303" s="3"/>
      <c r="Y303" s="3"/>
      <c r="Z303" s="3"/>
      <c r="AA303" s="3"/>
      <c r="AB303" s="3"/>
    </row>
    <row r="304" spans="4:28" ht="12.75">
      <c r="D304" s="43"/>
      <c r="E304" s="3"/>
      <c r="F304" s="17"/>
      <c r="G304" s="12"/>
      <c r="H304" s="12"/>
      <c r="I304" s="38"/>
      <c r="J304" s="38"/>
      <c r="K304" s="38"/>
      <c r="L304" s="17"/>
      <c r="M304" s="6"/>
      <c r="N304" s="3"/>
      <c r="O304" s="3"/>
      <c r="P304" s="3"/>
      <c r="Q304" s="3"/>
      <c r="R304" s="13"/>
      <c r="S304" s="13"/>
      <c r="T304" s="13"/>
      <c r="U304" s="3"/>
      <c r="V304" s="3"/>
      <c r="W304" s="3"/>
      <c r="X304" s="3"/>
      <c r="Y304" s="3"/>
      <c r="Z304" s="3"/>
      <c r="AA304" s="3"/>
      <c r="AB304" s="3"/>
    </row>
    <row r="305" spans="4:28" ht="12.75">
      <c r="D305" s="43"/>
      <c r="E305" s="49"/>
      <c r="F305" s="17"/>
      <c r="G305" s="12"/>
      <c r="H305" s="12"/>
      <c r="I305" s="38"/>
      <c r="J305" s="38"/>
      <c r="K305" s="38"/>
      <c r="L305" s="17"/>
      <c r="M305" s="6"/>
      <c r="N305" s="3"/>
      <c r="O305" s="3"/>
      <c r="P305" s="3"/>
      <c r="Q305" s="3"/>
      <c r="R305" s="13"/>
      <c r="S305" s="13"/>
      <c r="T305" s="13"/>
      <c r="U305" s="3"/>
      <c r="V305" s="3"/>
      <c r="W305" s="3"/>
      <c r="X305" s="3"/>
      <c r="Y305" s="3"/>
      <c r="Z305" s="3"/>
      <c r="AA305" s="3"/>
      <c r="AB305" s="3"/>
    </row>
    <row r="306" spans="4:28" ht="12.75">
      <c r="D306" s="43"/>
      <c r="E306" s="49"/>
      <c r="F306" s="17"/>
      <c r="G306" s="12"/>
      <c r="H306" s="12"/>
      <c r="I306" s="38"/>
      <c r="J306" s="38"/>
      <c r="K306" s="38"/>
      <c r="L306" s="17"/>
      <c r="M306" s="6"/>
      <c r="N306" s="3"/>
      <c r="O306" s="3"/>
      <c r="P306" s="3"/>
      <c r="Q306" s="3"/>
      <c r="R306" s="13"/>
      <c r="S306" s="13"/>
      <c r="T306" s="13"/>
      <c r="U306" s="3"/>
      <c r="V306" s="3"/>
      <c r="W306" s="3"/>
      <c r="X306" s="3"/>
      <c r="Y306" s="3"/>
      <c r="Z306" s="3"/>
      <c r="AA306" s="3"/>
      <c r="AB306" s="3"/>
    </row>
    <row r="307" spans="4:28" ht="12.75">
      <c r="D307" s="43"/>
      <c r="E307" s="49"/>
      <c r="F307" s="17"/>
      <c r="G307" s="12"/>
      <c r="H307" s="12"/>
      <c r="I307" s="38"/>
      <c r="J307" s="38"/>
      <c r="K307" s="38"/>
      <c r="L307" s="17"/>
      <c r="M307" s="6"/>
      <c r="N307" s="3"/>
      <c r="O307" s="3"/>
      <c r="P307" s="3"/>
      <c r="Q307" s="3"/>
      <c r="R307" s="13"/>
      <c r="S307" s="13"/>
      <c r="T307" s="13"/>
      <c r="U307" s="3"/>
      <c r="V307" s="3"/>
      <c r="W307" s="3"/>
      <c r="X307" s="3"/>
      <c r="Y307" s="3"/>
      <c r="Z307" s="3"/>
      <c r="AA307" s="3"/>
      <c r="AB307" s="3"/>
    </row>
    <row r="308" spans="4:28" ht="12.75">
      <c r="D308" s="43"/>
      <c r="E308" s="49"/>
      <c r="F308" s="17"/>
      <c r="G308" s="12"/>
      <c r="H308" s="12"/>
      <c r="I308" s="38"/>
      <c r="J308" s="38"/>
      <c r="K308" s="38"/>
      <c r="L308" s="17"/>
      <c r="M308" s="6"/>
      <c r="N308" s="3"/>
      <c r="O308" s="3"/>
      <c r="P308" s="3"/>
      <c r="Q308" s="3"/>
      <c r="R308" s="13"/>
      <c r="S308" s="13"/>
      <c r="T308" s="13"/>
      <c r="U308" s="3"/>
      <c r="V308" s="3"/>
      <c r="W308" s="3"/>
      <c r="X308" s="3"/>
      <c r="Y308" s="3"/>
      <c r="Z308" s="3"/>
      <c r="AA308" s="3"/>
      <c r="AB308" s="3"/>
    </row>
    <row r="309" spans="4:28" ht="12.75">
      <c r="D309" s="43"/>
      <c r="E309" s="12"/>
      <c r="F309" s="17"/>
      <c r="G309" s="12"/>
      <c r="H309" s="12"/>
      <c r="I309" s="38"/>
      <c r="J309" s="38"/>
      <c r="K309" s="38"/>
      <c r="L309" s="17"/>
      <c r="M309" s="6"/>
      <c r="N309" s="3"/>
      <c r="O309" s="3"/>
      <c r="P309" s="3"/>
      <c r="Q309" s="3"/>
      <c r="R309" s="13"/>
      <c r="S309" s="13"/>
      <c r="T309" s="13"/>
      <c r="U309" s="3"/>
      <c r="V309" s="3"/>
      <c r="W309" s="3"/>
      <c r="X309" s="3"/>
      <c r="Y309" s="3"/>
      <c r="Z309" s="3"/>
      <c r="AA309" s="3"/>
      <c r="AB309" s="3"/>
    </row>
    <row r="310" spans="4:28" ht="12.75">
      <c r="D310" s="43"/>
      <c r="E310" s="3"/>
      <c r="F310" s="17"/>
      <c r="G310" s="3"/>
      <c r="H310" s="3"/>
      <c r="I310" s="38"/>
      <c r="J310" s="38"/>
      <c r="K310" s="38"/>
      <c r="L310" s="17"/>
      <c r="M310" s="6"/>
      <c r="N310" s="3"/>
      <c r="O310" s="3"/>
      <c r="P310" s="3"/>
      <c r="Q310" s="3"/>
      <c r="R310" s="13"/>
      <c r="S310" s="13"/>
      <c r="T310" s="13"/>
      <c r="U310" s="3"/>
      <c r="V310" s="3"/>
      <c r="W310" s="3"/>
      <c r="X310" s="3"/>
      <c r="Y310" s="3"/>
      <c r="Z310" s="3"/>
      <c r="AA310" s="3"/>
      <c r="AB310" s="3"/>
    </row>
  </sheetData>
  <dataValidations count="3">
    <dataValidation type="list" allowBlank="1" showInputMessage="1" showErrorMessage="1" sqref="H311:H65536">
      <formula1>"Offline"</formula1>
    </dataValidation>
    <dataValidation type="list" allowBlank="1" showInputMessage="1" showErrorMessage="1" sqref="H306:H310 H5:H285">
      <formula1>"Offline, In-Work, Pending Sign-Off, Signed-Off, Obsolete, GSFC Approved, GSFC Pending"</formula1>
    </dataValidation>
    <dataValidation type="list" allowBlank="1" showInputMessage="1" showErrorMessage="1" sqref="J306:J310 J5:J285">
      <formula1>"Auth for Flight Prod, Hold Production,  OK to Procure Mat'l"</formula1>
    </dataValidation>
  </dataValidations>
  <printOptions horizontalCentered="1"/>
  <pageMargins left="0.25" right="0.25" top="0.75" bottom="0.5" header="0.5" footer="0.25"/>
  <pageSetup horizontalDpi="600" verticalDpi="600" orientation="portrait" paperSize="17" r:id="rId1"/>
  <headerFooter alignWithMargins="0">
    <oddFooter>&amp;L&amp;F&amp;R&amp;P of &amp;N</oddFooter>
  </headerFooter>
  <colBreaks count="5" manualBreakCount="5">
    <brk id="9" max="229" man="1"/>
    <brk id="11" max="229" man="1"/>
    <brk id="12" max="229" man="1"/>
    <brk id="13" max="201" man="1"/>
    <brk id="17" max="2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Swales Aerospace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virmani</dc:creator>
  <cp:keywords/>
  <dc:description/>
  <cp:lastModifiedBy>nordby</cp:lastModifiedBy>
  <cp:lastPrinted>2004-07-23T21:35:29Z</cp:lastPrinted>
  <dcterms:created xsi:type="dcterms:W3CDTF">2001-03-28T17:03:51Z</dcterms:created>
  <dcterms:modified xsi:type="dcterms:W3CDTF">2004-07-23T21:35:40Z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